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drawings/drawing3.xml" ContentType="application/vnd.openxmlformats-officedocument.drawingml.chartsha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30" yWindow="585" windowWidth="15600" windowHeight="11760"/>
  </bookViews>
  <sheets>
    <sheet name="Sheet1" sheetId="2" r:id="rId1"/>
    <sheet name="Sheet2" sheetId="3" r:id="rId2"/>
    <sheet name="Sheet3" sheetId="4" r:id="rId3"/>
  </sheets>
  <definedNames>
    <definedName name="Balance_Sheet">Sheet1!$E$1:$H$40</definedName>
    <definedName name="Income_Statement">Sheet1!$A$1:$C$40</definedName>
    <definedName name="Ins_Prem">Sheet1!$A$42:$C$58</definedName>
    <definedName name="_xlnm.Print_Area" localSheetId="0">Sheet1!$A$1:$B$39</definedName>
    <definedName name="_xlnm.Print_Titles" localSheetId="0">Sheet1!$A:$A</definedName>
  </definedNames>
  <calcPr calcId="145621" calcOnSave="0"/>
</workbook>
</file>

<file path=xl/calcChain.xml><?xml version="1.0" encoding="utf-8"?>
<calcChain xmlns="http://schemas.openxmlformats.org/spreadsheetml/2006/main">
  <c r="K17" i="2" l="1"/>
  <c r="I29" i="2" l="1"/>
  <c r="H29" i="2" l="1"/>
  <c r="G12" i="2" l="1"/>
  <c r="G29" i="2"/>
  <c r="G31" i="2" l="1"/>
  <c r="G34" i="2" s="1"/>
  <c r="F29" i="2"/>
  <c r="F12" i="2"/>
  <c r="F31" i="2" l="1"/>
  <c r="F34" i="2" s="1"/>
  <c r="N29" i="2"/>
  <c r="M29" i="2"/>
  <c r="L29" i="2"/>
  <c r="K29" i="2"/>
  <c r="J29" i="2"/>
  <c r="E29" i="2"/>
  <c r="D29" i="2"/>
  <c r="C29" i="2"/>
  <c r="J12" i="2"/>
  <c r="K12" i="2"/>
  <c r="L12" i="2"/>
  <c r="N12" i="2"/>
  <c r="D12" i="2"/>
  <c r="C12" i="2"/>
  <c r="N31" i="2" l="1"/>
  <c r="N34" i="2" s="1"/>
  <c r="C31" i="2"/>
  <c r="C34" i="2" s="1"/>
  <c r="L31" i="2"/>
  <c r="L34" i="2" s="1"/>
  <c r="K31" i="2"/>
  <c r="K34" i="2" s="1"/>
  <c r="J31" i="2"/>
  <c r="J34" i="2" s="1"/>
  <c r="D31" i="2"/>
  <c r="D34" i="2" s="1"/>
  <c r="B27" i="2"/>
  <c r="B18" i="2" l="1"/>
  <c r="B19" i="2"/>
  <c r="B20" i="2"/>
  <c r="C5" i="3" s="1"/>
  <c r="B21" i="2"/>
  <c r="C6" i="3" s="1"/>
  <c r="B22" i="2"/>
  <c r="C7" i="3" s="1"/>
  <c r="B23" i="2"/>
  <c r="B24" i="2"/>
  <c r="B25" i="2"/>
  <c r="B26" i="2"/>
  <c r="B17" i="2"/>
  <c r="C4" i="3" s="1"/>
  <c r="B16" i="2"/>
  <c r="B10" i="2"/>
  <c r="B9" i="2"/>
  <c r="B8" i="2"/>
  <c r="B7" i="2"/>
  <c r="B15" i="2"/>
  <c r="B36" i="2" s="1"/>
  <c r="C8" i="3" l="1"/>
  <c r="C11" i="3" s="1"/>
  <c r="B5" i="3" s="1"/>
  <c r="B38" i="2"/>
  <c r="B4" i="3" l="1"/>
  <c r="B7" i="3"/>
  <c r="B6" i="3"/>
  <c r="B8" i="3"/>
  <c r="B11" i="3" l="1"/>
  <c r="B29" i="2"/>
  <c r="B37" i="2" s="1"/>
  <c r="B39" i="2" l="1"/>
  <c r="C37" i="2" s="1"/>
  <c r="B6" i="2"/>
  <c r="C36" i="2" l="1"/>
  <c r="C38" i="2"/>
  <c r="E12" i="2"/>
  <c r="E31" i="2" l="1"/>
  <c r="E34" i="2" l="1"/>
  <c r="M12" i="2" l="1"/>
  <c r="M31" i="2" l="1"/>
  <c r="M34" i="2" l="1"/>
  <c r="H12" i="2" l="1"/>
  <c r="H31" i="2"/>
  <c r="H34" i="2" s="1"/>
  <c r="B11" i="2" l="1"/>
  <c r="I12" i="2"/>
  <c r="B12" i="2" s="1"/>
  <c r="B33" i="2" s="1"/>
  <c r="I31" i="2"/>
  <c r="B31" i="2" s="1"/>
  <c r="I34" i="2"/>
  <c r="B34" i="2" l="1"/>
</calcChain>
</file>

<file path=xl/sharedStrings.xml><?xml version="1.0" encoding="utf-8"?>
<sst xmlns="http://schemas.openxmlformats.org/spreadsheetml/2006/main" count="66" uniqueCount="48">
  <si>
    <t>Heather's Foster Dogs</t>
  </si>
  <si>
    <t>Income</t>
  </si>
  <si>
    <t>Amount</t>
  </si>
  <si>
    <t>Membership fees</t>
  </si>
  <si>
    <t>Adoption Donations</t>
  </si>
  <si>
    <t>Sales Income (sale of goods/services)</t>
  </si>
  <si>
    <t>Other Fundraising Income</t>
  </si>
  <si>
    <t>Total Revenue</t>
  </si>
  <si>
    <t>Expenses</t>
  </si>
  <si>
    <t>Fundraising expenses</t>
  </si>
  <si>
    <t>Grants, Donations, Gifts to Others</t>
  </si>
  <si>
    <t>Veterinary Expenses</t>
  </si>
  <si>
    <t>Legal Fees</t>
  </si>
  <si>
    <t>Microchip Expense</t>
  </si>
  <si>
    <t>Medical Supplies</t>
  </si>
  <si>
    <t>Office Supplies</t>
  </si>
  <si>
    <t>Postage &amp; Delivery</t>
  </si>
  <si>
    <t>Regulatory</t>
  </si>
  <si>
    <t>Total Expense</t>
  </si>
  <si>
    <t>NET INCOME</t>
  </si>
  <si>
    <t>Bank Charges</t>
  </si>
  <si>
    <t>Other Pet Supplies &amp; Services</t>
  </si>
  <si>
    <t xml:space="preserve">Insurance </t>
  </si>
  <si>
    <t>In Kind Donations</t>
  </si>
  <si>
    <t>Income Statement Summary</t>
  </si>
  <si>
    <t>Heathers Foster Dogs NFP</t>
  </si>
  <si>
    <t>2018 Expenses</t>
  </si>
  <si>
    <t>Donated Supplies Distributed to Fosters</t>
  </si>
  <si>
    <t>Gifts/Grants/Donations/Contributions</t>
  </si>
  <si>
    <t>Dec</t>
  </si>
  <si>
    <t>Nov</t>
  </si>
  <si>
    <t>Oct</t>
  </si>
  <si>
    <t>Aug</t>
  </si>
  <si>
    <t>Jul</t>
  </si>
  <si>
    <t>Jun</t>
  </si>
  <si>
    <t>May</t>
  </si>
  <si>
    <t>Apr</t>
  </si>
  <si>
    <t>Mar</t>
  </si>
  <si>
    <t>Feb</t>
  </si>
  <si>
    <t>Jan</t>
  </si>
  <si>
    <t>NET INCOME, CONTROL</t>
  </si>
  <si>
    <t>S/B = 0</t>
  </si>
  <si>
    <t>Sep</t>
  </si>
  <si>
    <t>administrative expense</t>
  </si>
  <si>
    <t>total</t>
  </si>
  <si>
    <t>fundraising expense</t>
  </si>
  <si>
    <t>Total 2021</t>
  </si>
  <si>
    <t>program expense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</si>
</sst>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9">
    <numFmt numFmtId="7" formatCode="&quot;$&quot;#,##0.00_);\(&quot;$&quot;#,##0.00\)"/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&quot;$&quot;#,##0.00;&quot;$&quot;\(#,##0.00\)"/>
    <numFmt numFmtId="165" formatCode="dd\-mmm\-yy;@"/>
    <numFmt numFmtId="166" formatCode="d\-mmm\-yy;@"/>
    <numFmt numFmtId="167" formatCode="[$-409]mmmm\-yy;@"/>
    <numFmt numFmtId="168" formatCode="&quot;$&quot;#,##0.00"/>
    <numFmt numFmtId="169" formatCode="0.0%"/>
  </numFmts>
  <fonts count="53" x14ac:knownFonts="1">
    <font>
      <sz val="10"/>
      <color rgb="FF000000"/>
      <name val="Arial"/>
    </font>
    <font>
      <sz val="12"/>
      <color rgb="FF000000"/>
      <name val="Times New Roman"/>
      <family val="1"/>
    </font>
    <font>
      <sz val="10"/>
      <color rgb="FF000000"/>
      <name val="Times New Roman"/>
      <family val="1"/>
    </font>
    <font>
      <u/>
      <sz val="10"/>
      <color rgb="FF000000"/>
      <name val="Times New Roman"/>
      <family val="1"/>
    </font>
    <font>
      <sz val="10"/>
      <color rgb="FF000000"/>
      <name val="Times New Roman"/>
      <family val="1"/>
    </font>
    <font>
      <sz val="12"/>
      <color rgb="FF000000"/>
      <name val="Times New Roman"/>
      <family val="1"/>
    </font>
    <font>
      <i/>
      <sz val="12"/>
      <color rgb="FFFF0000"/>
      <name val="Times New Roman"/>
      <family val="1"/>
    </font>
    <font>
      <sz val="12"/>
      <color rgb="FF000000"/>
      <name val="Times New Roman"/>
      <family val="1"/>
    </font>
    <font>
      <sz val="10"/>
      <color rgb="FFFF6600"/>
      <name val="Times New Roman"/>
      <family val="1"/>
    </font>
    <font>
      <sz val="10"/>
      <color rgb="FF808000"/>
      <name val="Times New Roman"/>
      <family val="1"/>
    </font>
    <font>
      <sz val="18"/>
      <color rgb="FF0000FF"/>
      <name val="Times New Roman"/>
      <family val="1"/>
    </font>
    <font>
      <sz val="10"/>
      <color rgb="FF008000"/>
      <name val="Times New Roman"/>
      <family val="1"/>
    </font>
    <font>
      <sz val="12"/>
      <color rgb="FF7030A0"/>
      <name val="Times New Roman"/>
      <family val="1"/>
    </font>
    <font>
      <sz val="15"/>
      <color rgb="FF0070C0"/>
      <name val="Times New Roman"/>
      <family val="1"/>
    </font>
    <font>
      <sz val="10"/>
      <color rgb="FF000000"/>
      <name val="Times New Roman"/>
      <family val="1"/>
    </font>
    <font>
      <sz val="12"/>
      <color rgb="FFFF0000"/>
      <name val="Times New Roman"/>
      <family val="1"/>
    </font>
    <font>
      <u/>
      <sz val="12"/>
      <color rgb="FF000000"/>
      <name val="Times New Roman"/>
      <family val="1"/>
    </font>
    <font>
      <i/>
      <u/>
      <sz val="10"/>
      <color rgb="FF000000"/>
      <name val="Times New Roman"/>
      <family val="1"/>
    </font>
    <font>
      <i/>
      <sz val="10"/>
      <color rgb="FF000000"/>
      <name val="Times New Roman"/>
      <family val="1"/>
    </font>
    <font>
      <sz val="10"/>
      <color rgb="FFFF0000"/>
      <name val="Times New Roman"/>
      <family val="1"/>
    </font>
    <font>
      <sz val="10"/>
      <color rgb="FF000000"/>
      <name val="Times New Roman"/>
      <family val="1"/>
    </font>
    <font>
      <u/>
      <sz val="10"/>
      <color rgb="FF000000"/>
      <name val="Times New Roman"/>
      <family val="1"/>
    </font>
    <font>
      <sz val="10"/>
      <color rgb="FF008000"/>
      <name val="Times New Roman"/>
      <family val="1"/>
    </font>
    <font>
      <sz val="12"/>
      <color rgb="FF000000"/>
      <name val="Times New Roman"/>
      <family val="1"/>
    </font>
    <font>
      <sz val="12"/>
      <color rgb="FF000000"/>
      <name val="Times New Roman"/>
      <family val="1"/>
    </font>
    <font>
      <sz val="10"/>
      <color rgb="FF008000"/>
      <name val="Times New Roman"/>
      <family val="1"/>
    </font>
    <font>
      <i/>
      <sz val="10"/>
      <color rgb="FFFF6600"/>
      <name val="Times New Roman"/>
      <family val="1"/>
    </font>
    <font>
      <sz val="10"/>
      <color rgb="FF000000"/>
      <name val="Arial"/>
      <family val="2"/>
    </font>
    <font>
      <sz val="11"/>
      <color rgb="FF000000"/>
      <name val="Times New Roman"/>
      <family val="1"/>
    </font>
    <font>
      <sz val="10"/>
      <color theme="1"/>
      <name val="Times New Roman"/>
      <family val="1"/>
    </font>
    <font>
      <sz val="12"/>
      <color rgb="FF7030A0"/>
      <name val="Dyslexie"/>
    </font>
    <font>
      <u/>
      <sz val="12"/>
      <color rgb="FFFF0000"/>
      <name val="Times New Roman"/>
      <family val="1"/>
    </font>
    <font>
      <sz val="10"/>
      <color rgb="FF000000"/>
      <name val="Arial"/>
      <family val="2"/>
    </font>
    <font>
      <sz val="10"/>
      <color rgb="FF000000"/>
      <name val="Dyslexie"/>
    </font>
    <font>
      <sz val="10"/>
      <color rgb="FF7030A0"/>
      <name val="Dyslexie"/>
    </font>
    <font>
      <b/>
      <sz val="10"/>
      <color rgb="FF7030A0"/>
      <name val="Dyslexie"/>
    </font>
    <font>
      <i/>
      <sz val="10"/>
      <color rgb="FF000000"/>
      <name val="Dyslexie"/>
    </font>
    <font>
      <sz val="10"/>
      <color rgb="FF0000FF"/>
      <name val="Dyslexie"/>
    </font>
    <font>
      <i/>
      <sz val="10"/>
      <color rgb="FFFF6600"/>
      <name val="Dyslexie"/>
    </font>
    <font>
      <sz val="10"/>
      <color rgb="FF7030A0"/>
      <name val="Times New Roman"/>
      <family val="1"/>
    </font>
    <font>
      <b/>
      <sz val="10"/>
      <color rgb="FF000000"/>
      <name val="Dyslexie"/>
    </font>
    <font>
      <sz val="10"/>
      <color rgb="FF0000FF"/>
      <name val="Times New Roman"/>
      <family val="1"/>
    </font>
    <font>
      <i/>
      <sz val="10"/>
      <color rgb="FFFF0000"/>
      <name val="Dyslexie"/>
    </font>
    <font>
      <u/>
      <sz val="10"/>
      <color rgb="FF000000"/>
      <name val="Dyslexie"/>
    </font>
    <font>
      <b/>
      <u/>
      <sz val="10"/>
      <name val="Dyslexie"/>
    </font>
    <font>
      <b/>
      <sz val="10"/>
      <name val="Dyslexie"/>
    </font>
    <font>
      <b/>
      <i/>
      <sz val="10"/>
      <name val="Dyslexie"/>
    </font>
    <font>
      <b/>
      <sz val="18"/>
      <name val="Times New Roman"/>
      <family val="1"/>
    </font>
    <font>
      <b/>
      <sz val="15"/>
      <name val="Times New Roman"/>
      <family val="1"/>
    </font>
    <font>
      <b/>
      <sz val="8"/>
      <name val="Dyslexie"/>
    </font>
    <font>
      <b/>
      <sz val="10"/>
      <name val="Times New Roman"/>
      <family val="1"/>
    </font>
    <font>
      <b/>
      <u val="double"/>
      <sz val="10"/>
      <name val="Dyslexie"/>
    </font>
    <font>
      <b/>
      <sz val="12"/>
      <name val="Dyslexie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">
    <border>
      <left/>
      <right/>
      <top/>
      <bottom/>
      <diagonal/>
    </border>
  </borders>
  <cellStyleXfs count="4">
    <xf numFmtId="0" fontId="0" fillId="0" borderId="0"/>
    <xf numFmtId="44" fontId="27" fillId="0" borderId="0" applyFont="0" applyFill="0" applyBorder="0" applyAlignment="0" applyProtection="0"/>
    <xf numFmtId="43" fontId="32" fillId="0" borderId="0" applyFont="0" applyFill="0" applyBorder="0" applyAlignment="0" applyProtection="0"/>
    <xf numFmtId="9" fontId="32" fillId="0" borderId="0" applyFont="0" applyFill="0" applyBorder="0" applyAlignment="0" applyProtection="0"/>
  </cellStyleXfs>
  <cellXfs count="130">
    <xf numFmtId="0" fontId="0" fillId="0" borderId="0" xfId="0" applyAlignment="1">
      <alignment wrapText="1"/>
    </xf>
    <xf numFmtId="0" fontId="1" fillId="0" borderId="0" xfId="0" applyFont="1"/>
    <xf numFmtId="39" fontId="2" fillId="0" borderId="0" xfId="0" applyNumberFormat="1" applyFont="1"/>
    <xf numFmtId="39" fontId="3" fillId="0" borderId="0" xfId="0" applyNumberFormat="1" applyFont="1"/>
    <xf numFmtId="0" fontId="4" fillId="0" borderId="0" xfId="0" applyFont="1"/>
    <xf numFmtId="39" fontId="5" fillId="0" borderId="0" xfId="0" applyNumberFormat="1" applyFont="1" applyAlignment="1">
      <alignment horizontal="right"/>
    </xf>
    <xf numFmtId="39" fontId="6" fillId="0" borderId="0" xfId="0" applyNumberFormat="1" applyFont="1"/>
    <xf numFmtId="39" fontId="7" fillId="0" borderId="0" xfId="0" applyNumberFormat="1" applyFont="1"/>
    <xf numFmtId="39" fontId="8" fillId="0" borderId="0" xfId="0" applyNumberFormat="1" applyFont="1"/>
    <xf numFmtId="39" fontId="9" fillId="0" borderId="0" xfId="0" applyNumberFormat="1" applyFont="1"/>
    <xf numFmtId="39" fontId="10" fillId="0" borderId="0" xfId="0" applyNumberFormat="1" applyFont="1"/>
    <xf numFmtId="164" fontId="12" fillId="0" borderId="0" xfId="0" applyNumberFormat="1" applyFont="1"/>
    <xf numFmtId="39" fontId="14" fillId="0" borderId="0" xfId="0" applyNumberFormat="1" applyFont="1" applyAlignment="1">
      <alignment horizontal="right"/>
    </xf>
    <xf numFmtId="39" fontId="15" fillId="0" borderId="0" xfId="0" applyNumberFormat="1" applyFont="1"/>
    <xf numFmtId="39" fontId="16" fillId="0" borderId="0" xfId="0" applyNumberFormat="1" applyFont="1" applyAlignment="1">
      <alignment horizontal="right"/>
    </xf>
    <xf numFmtId="39" fontId="17" fillId="0" borderId="0" xfId="0" applyNumberFormat="1" applyFont="1" applyAlignment="1">
      <alignment horizontal="right"/>
    </xf>
    <xf numFmtId="39" fontId="18" fillId="0" borderId="0" xfId="0" applyNumberFormat="1" applyFont="1" applyAlignment="1">
      <alignment horizontal="right"/>
    </xf>
    <xf numFmtId="39" fontId="19" fillId="0" borderId="0" xfId="0" applyNumberFormat="1" applyFont="1"/>
    <xf numFmtId="4" fontId="20" fillId="0" borderId="0" xfId="0" applyNumberFormat="1" applyFont="1"/>
    <xf numFmtId="39" fontId="21" fillId="0" borderId="0" xfId="0" applyNumberFormat="1" applyFont="1" applyAlignment="1">
      <alignment horizontal="right"/>
    </xf>
    <xf numFmtId="39" fontId="23" fillId="2" borderId="0" xfId="0" applyNumberFormat="1" applyFont="1" applyFill="1"/>
    <xf numFmtId="4" fontId="24" fillId="0" borderId="0" xfId="0" applyNumberFormat="1" applyFont="1"/>
    <xf numFmtId="39" fontId="26" fillId="0" borderId="0" xfId="0" applyNumberFormat="1" applyFont="1"/>
    <xf numFmtId="39" fontId="1" fillId="0" borderId="0" xfId="0" applyNumberFormat="1" applyFont="1"/>
    <xf numFmtId="17" fontId="1" fillId="0" borderId="0" xfId="0" applyNumberFormat="1" applyFont="1"/>
    <xf numFmtId="0" fontId="2" fillId="0" borderId="0" xfId="0" applyFont="1" applyAlignment="1">
      <alignment horizontal="right"/>
    </xf>
    <xf numFmtId="39" fontId="1" fillId="0" borderId="0" xfId="0" quotePrefix="1" applyNumberFormat="1" applyFont="1" applyAlignment="1">
      <alignment horizontal="right"/>
    </xf>
    <xf numFmtId="44" fontId="16" fillId="0" borderId="0" xfId="1" applyFont="1" applyAlignment="1">
      <alignment horizontal="right"/>
    </xf>
    <xf numFmtId="44" fontId="7" fillId="0" borderId="0" xfId="1" applyFont="1"/>
    <xf numFmtId="39" fontId="4" fillId="0" borderId="0" xfId="0" applyNumberFormat="1" applyFont="1"/>
    <xf numFmtId="7" fontId="4" fillId="0" borderId="0" xfId="0" applyNumberFormat="1" applyFont="1"/>
    <xf numFmtId="0" fontId="4" fillId="0" borderId="0" xfId="0" applyFont="1" applyAlignment="1">
      <alignment horizontal="center"/>
    </xf>
    <xf numFmtId="39" fontId="2" fillId="0" borderId="0" xfId="0" applyNumberFormat="1" applyFont="1" applyAlignment="1">
      <alignment horizontal="center"/>
    </xf>
    <xf numFmtId="14" fontId="4" fillId="0" borderId="0" xfId="0" applyNumberFormat="1" applyFont="1"/>
    <xf numFmtId="39" fontId="28" fillId="0" borderId="0" xfId="0" applyNumberFormat="1" applyFont="1"/>
    <xf numFmtId="2" fontId="4" fillId="0" borderId="0" xfId="0" applyNumberFormat="1" applyFont="1"/>
    <xf numFmtId="39" fontId="29" fillId="0" borderId="0" xfId="0" applyNumberFormat="1" applyFont="1"/>
    <xf numFmtId="44" fontId="2" fillId="0" borderId="0" xfId="0" applyNumberFormat="1" applyFont="1"/>
    <xf numFmtId="39" fontId="31" fillId="0" borderId="0" xfId="0" applyNumberFormat="1" applyFont="1"/>
    <xf numFmtId="17" fontId="1" fillId="0" borderId="0" xfId="0" applyNumberFormat="1" applyFont="1" applyAlignment="1">
      <alignment horizontal="right"/>
    </xf>
    <xf numFmtId="39" fontId="2" fillId="0" borderId="0" xfId="0" applyNumberFormat="1" applyFont="1" applyAlignment="1">
      <alignment horizontal="right"/>
    </xf>
    <xf numFmtId="17" fontId="16" fillId="0" borderId="0" xfId="0" applyNumberFormat="1" applyFont="1"/>
    <xf numFmtId="44" fontId="1" fillId="0" borderId="0" xfId="1" applyFont="1"/>
    <xf numFmtId="44" fontId="4" fillId="0" borderId="0" xfId="1" applyFont="1"/>
    <xf numFmtId="44" fontId="2" fillId="0" borderId="0" xfId="1" applyFont="1"/>
    <xf numFmtId="44" fontId="0" fillId="0" borderId="0" xfId="1" applyFont="1" applyAlignment="1">
      <alignment wrapText="1"/>
    </xf>
    <xf numFmtId="43" fontId="0" fillId="0" borderId="0" xfId="2" applyFont="1" applyAlignment="1">
      <alignment wrapText="1"/>
    </xf>
    <xf numFmtId="43" fontId="2" fillId="0" borderId="0" xfId="2" applyFont="1"/>
    <xf numFmtId="0" fontId="2" fillId="0" borderId="0" xfId="0" applyFont="1"/>
    <xf numFmtId="0" fontId="33" fillId="0" borderId="0" xfId="0" applyFont="1"/>
    <xf numFmtId="44" fontId="33" fillId="0" borderId="0" xfId="1" applyFont="1"/>
    <xf numFmtId="44" fontId="33" fillId="0" borderId="0" xfId="1" applyFont="1" applyAlignment="1">
      <alignment horizontal="center"/>
    </xf>
    <xf numFmtId="44" fontId="27" fillId="0" borderId="0" xfId="1" applyFont="1" applyAlignment="1">
      <alignment wrapText="1"/>
    </xf>
    <xf numFmtId="43" fontId="33" fillId="0" borderId="0" xfId="2" applyFont="1" applyAlignment="1">
      <alignment horizontal="center"/>
    </xf>
    <xf numFmtId="43" fontId="27" fillId="0" borderId="0" xfId="2" applyFont="1" applyAlignment="1">
      <alignment wrapText="1"/>
    </xf>
    <xf numFmtId="39" fontId="33" fillId="0" borderId="0" xfId="0" applyNumberFormat="1" applyFont="1"/>
    <xf numFmtId="39" fontId="36" fillId="0" borderId="0" xfId="0" applyNumberFormat="1" applyFont="1" applyAlignment="1">
      <alignment horizontal="right"/>
    </xf>
    <xf numFmtId="7" fontId="33" fillId="0" borderId="0" xfId="0" applyNumberFormat="1" applyFont="1" applyAlignment="1">
      <alignment horizontal="center"/>
    </xf>
    <xf numFmtId="0" fontId="33" fillId="0" borderId="0" xfId="0" applyFont="1" applyAlignment="1">
      <alignment horizontal="center"/>
    </xf>
    <xf numFmtId="44" fontId="36" fillId="0" borderId="0" xfId="1" applyFont="1" applyAlignment="1">
      <alignment horizontal="right"/>
    </xf>
    <xf numFmtId="43" fontId="36" fillId="0" borderId="0" xfId="2" applyFont="1" applyAlignment="1">
      <alignment horizontal="right"/>
    </xf>
    <xf numFmtId="43" fontId="33" fillId="0" borderId="0" xfId="2" applyFont="1" applyAlignment="1">
      <alignment horizontal="right"/>
    </xf>
    <xf numFmtId="43" fontId="38" fillId="0" borderId="0" xfId="2" applyFont="1" applyAlignment="1">
      <alignment horizontal="right"/>
    </xf>
    <xf numFmtId="7" fontId="2" fillId="0" borderId="0" xfId="0" applyNumberFormat="1" applyFont="1"/>
    <xf numFmtId="0" fontId="2" fillId="0" borderId="0" xfId="0" applyFont="1" applyAlignment="1">
      <alignment horizontal="center"/>
    </xf>
    <xf numFmtId="39" fontId="39" fillId="0" borderId="0" xfId="0" applyNumberFormat="1" applyFont="1"/>
    <xf numFmtId="44" fontId="29" fillId="0" borderId="0" xfId="1" applyFont="1"/>
    <xf numFmtId="164" fontId="39" fillId="0" borderId="0" xfId="0" applyNumberFormat="1" applyFont="1"/>
    <xf numFmtId="39" fontId="41" fillId="0" borderId="0" xfId="0" applyNumberFormat="1" applyFont="1"/>
    <xf numFmtId="17" fontId="2" fillId="0" borderId="0" xfId="0" applyNumberFormat="1" applyFont="1" applyAlignment="1">
      <alignment horizontal="right"/>
    </xf>
    <xf numFmtId="17" fontId="2" fillId="0" borderId="0" xfId="0" applyNumberFormat="1" applyFont="1"/>
    <xf numFmtId="39" fontId="42" fillId="0" borderId="0" xfId="0" applyNumberFormat="1" applyFont="1"/>
    <xf numFmtId="0" fontId="42" fillId="0" borderId="0" xfId="0" applyFont="1"/>
    <xf numFmtId="166" fontId="25" fillId="0" borderId="0" xfId="0" applyNumberFormat="1" applyFont="1" applyAlignment="1"/>
    <xf numFmtId="0" fontId="4" fillId="0" borderId="0" xfId="0" applyFont="1" applyAlignment="1"/>
    <xf numFmtId="166" fontId="11" fillId="0" borderId="0" xfId="0" applyNumberFormat="1" applyFont="1" applyAlignment="1"/>
    <xf numFmtId="39" fontId="2" fillId="0" borderId="0" xfId="0" applyNumberFormat="1" applyFont="1" applyAlignment="1"/>
    <xf numFmtId="18" fontId="11" fillId="0" borderId="0" xfId="0" applyNumberFormat="1" applyFont="1" applyAlignment="1"/>
    <xf numFmtId="39" fontId="2" fillId="0" borderId="0" xfId="0" applyNumberFormat="1" applyFont="1" applyFill="1" applyAlignment="1"/>
    <xf numFmtId="165" fontId="22" fillId="0" borderId="0" xfId="0" applyNumberFormat="1" applyFont="1" applyAlignment="1"/>
    <xf numFmtId="0" fontId="2" fillId="0" borderId="0" xfId="0" applyNumberFormat="1" applyFont="1" applyAlignment="1"/>
    <xf numFmtId="44" fontId="33" fillId="0" borderId="0" xfId="1" applyFont="1" applyAlignment="1"/>
    <xf numFmtId="164" fontId="33" fillId="0" borderId="0" xfId="0" applyNumberFormat="1" applyFont="1" applyAlignment="1"/>
    <xf numFmtId="44" fontId="34" fillId="0" borderId="0" xfId="1" applyFont="1" applyAlignment="1"/>
    <xf numFmtId="43" fontId="33" fillId="0" borderId="0" xfId="2" applyFont="1" applyAlignment="1"/>
    <xf numFmtId="39" fontId="33" fillId="0" borderId="0" xfId="0" applyNumberFormat="1" applyFont="1" applyAlignment="1"/>
    <xf numFmtId="43" fontId="34" fillId="0" borderId="0" xfId="2" applyFont="1" applyAlignment="1"/>
    <xf numFmtId="44" fontId="35" fillId="0" borderId="0" xfId="1" applyFont="1" applyAlignment="1"/>
    <xf numFmtId="39" fontId="34" fillId="0" borderId="0" xfId="0" applyNumberFormat="1" applyFont="1" applyAlignment="1"/>
    <xf numFmtId="0" fontId="2" fillId="0" borderId="0" xfId="0" applyFont="1" applyAlignment="1"/>
    <xf numFmtId="43" fontId="37" fillId="0" borderId="0" xfId="2" applyFont="1" applyAlignment="1"/>
    <xf numFmtId="43" fontId="38" fillId="0" borderId="0" xfId="2" applyFont="1" applyAlignment="1"/>
    <xf numFmtId="0" fontId="33" fillId="0" borderId="0" xfId="0" applyFont="1" applyAlignment="1"/>
    <xf numFmtId="39" fontId="42" fillId="0" borderId="0" xfId="0" applyNumberFormat="1" applyFont="1" applyAlignment="1"/>
    <xf numFmtId="7" fontId="33" fillId="0" borderId="0" xfId="0" applyNumberFormat="1" applyFont="1" applyAlignment="1"/>
    <xf numFmtId="44" fontId="33" fillId="0" borderId="0" xfId="0" applyNumberFormat="1" applyFont="1" applyAlignment="1"/>
    <xf numFmtId="39" fontId="43" fillId="0" borderId="0" xfId="0" applyNumberFormat="1" applyFont="1" applyAlignment="1">
      <alignment horizontal="center"/>
    </xf>
    <xf numFmtId="49" fontId="13" fillId="0" borderId="0" xfId="0" applyNumberFormat="1" applyFont="1" applyAlignment="1">
      <alignment horizontal="center" vertical="center"/>
    </xf>
    <xf numFmtId="49" fontId="30" fillId="0" borderId="0" xfId="0" applyNumberFormat="1" applyFont="1" applyFill="1" applyAlignment="1">
      <alignment horizontal="center" vertical="center"/>
    </xf>
    <xf numFmtId="49" fontId="34" fillId="0" borderId="0" xfId="0" applyNumberFormat="1" applyFont="1" applyFill="1" applyAlignment="1">
      <alignment horizontal="center" vertical="center"/>
    </xf>
    <xf numFmtId="0" fontId="0" fillId="0" borderId="0" xfId="0" applyAlignment="1">
      <alignment horizontal="center" vertical="center" wrapText="1"/>
    </xf>
    <xf numFmtId="169" fontId="4" fillId="0" borderId="0" xfId="3" applyNumberFormat="1" applyFont="1"/>
    <xf numFmtId="169" fontId="4" fillId="0" borderId="0" xfId="0" applyNumberFormat="1" applyFont="1"/>
    <xf numFmtId="164" fontId="1" fillId="0" borderId="0" xfId="0" applyNumberFormat="1" applyFont="1"/>
    <xf numFmtId="164" fontId="33" fillId="0" borderId="0" xfId="0" applyNumberFormat="1" applyFont="1"/>
    <xf numFmtId="0" fontId="44" fillId="0" borderId="0" xfId="0" applyFont="1" applyAlignment="1">
      <alignment horizontal="left"/>
    </xf>
    <xf numFmtId="44" fontId="45" fillId="0" borderId="0" xfId="1" applyFont="1" applyAlignment="1"/>
    <xf numFmtId="43" fontId="45" fillId="0" borderId="0" xfId="2" applyFont="1" applyAlignment="1"/>
    <xf numFmtId="44" fontId="45" fillId="0" borderId="0" xfId="1" applyFont="1" applyAlignment="1">
      <alignment horizontal="right"/>
    </xf>
    <xf numFmtId="0" fontId="45" fillId="0" borderId="0" xfId="0" applyFont="1" applyAlignment="1"/>
    <xf numFmtId="39" fontId="45" fillId="0" borderId="0" xfId="0" applyNumberFormat="1" applyFont="1" applyAlignment="1"/>
    <xf numFmtId="0" fontId="45" fillId="0" borderId="0" xfId="0" applyFont="1" applyAlignment="1">
      <alignment horizontal="right"/>
    </xf>
    <xf numFmtId="39" fontId="46" fillId="0" borderId="0" xfId="0" applyNumberFormat="1" applyFont="1" applyAlignment="1"/>
    <xf numFmtId="39" fontId="47" fillId="0" borderId="0" xfId="0" applyNumberFormat="1" applyFont="1" applyAlignment="1">
      <alignment horizontal="center"/>
    </xf>
    <xf numFmtId="39" fontId="47" fillId="0" borderId="0" xfId="0" applyNumberFormat="1" applyFont="1" applyAlignment="1"/>
    <xf numFmtId="0" fontId="47" fillId="0" borderId="0" xfId="0" applyNumberFormat="1" applyFont="1" applyAlignment="1">
      <alignment horizontal="center"/>
    </xf>
    <xf numFmtId="39" fontId="47" fillId="0" borderId="0" xfId="0" applyNumberFormat="1" applyFont="1" applyAlignment="1">
      <alignment horizontal="center" vertical="center"/>
    </xf>
    <xf numFmtId="167" fontId="48" fillId="0" borderId="0" xfId="0" applyNumberFormat="1" applyFont="1" applyAlignment="1">
      <alignment horizontal="center" vertical="center"/>
    </xf>
    <xf numFmtId="39" fontId="49" fillId="0" borderId="0" xfId="0" applyNumberFormat="1" applyFont="1" applyAlignment="1">
      <alignment horizontal="right"/>
    </xf>
    <xf numFmtId="39" fontId="44" fillId="0" borderId="0" xfId="0" applyNumberFormat="1" applyFont="1" applyAlignment="1">
      <alignment horizontal="center"/>
    </xf>
    <xf numFmtId="0" fontId="46" fillId="0" borderId="0" xfId="0" applyFont="1" applyAlignment="1">
      <alignment horizontal="right"/>
    </xf>
    <xf numFmtId="168" fontId="50" fillId="0" borderId="0" xfId="0" quotePrefix="1" applyNumberFormat="1" applyFont="1" applyAlignment="1">
      <alignment horizontal="left"/>
    </xf>
    <xf numFmtId="0" fontId="45" fillId="0" borderId="0" xfId="0" applyFont="1" applyAlignment="1">
      <alignment horizontal="right" vertical="center"/>
    </xf>
    <xf numFmtId="44" fontId="45" fillId="0" borderId="0" xfId="0" applyNumberFormat="1" applyFont="1"/>
    <xf numFmtId="39" fontId="45" fillId="0" borderId="0" xfId="0" applyNumberFormat="1" applyFont="1" applyAlignment="1">
      <alignment horizontal="right" vertical="center"/>
    </xf>
    <xf numFmtId="44" fontId="45" fillId="0" borderId="0" xfId="1" applyFont="1" applyAlignment="1">
      <alignment horizontal="right" vertical="center"/>
    </xf>
    <xf numFmtId="164" fontId="45" fillId="0" borderId="0" xfId="0" quotePrefix="1" applyNumberFormat="1" applyFont="1" applyAlignment="1">
      <alignment horizontal="right" vertical="center"/>
    </xf>
    <xf numFmtId="44" fontId="51" fillId="0" borderId="0" xfId="1" quotePrefix="1" applyFont="1" applyAlignment="1">
      <alignment horizontal="right" vertical="center"/>
    </xf>
    <xf numFmtId="44" fontId="52" fillId="0" borderId="0" xfId="1" applyFont="1"/>
    <xf numFmtId="9" fontId="40" fillId="0" borderId="0" xfId="3" applyFont="1" applyAlignment="1">
      <alignment vertical="center"/>
    </xf>
  </cellXfs>
  <cellStyles count="4">
    <cellStyle name="Comma" xfId="2" builtinId="3"/>
    <cellStyle name="Currency" xfId="1" builtinId="4"/>
    <cellStyle name="Normal" xfId="0" builtinId="0"/>
    <cellStyle name="Percent" xfId="3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view3D>
      <c:rotX val="30"/>
      <c:rotY val="0"/>
      <c:rAngAx val="0"/>
      <c:perspective val="30"/>
    </c:view3D>
    <c:floor>
      <c:thickness val="0"/>
    </c:floor>
    <c:sideWall>
      <c:thickness val="0"/>
    </c:sideWall>
    <c:backWall>
      <c:thickness val="0"/>
    </c:backWall>
    <c:plotArea>
      <c:layout/>
      <c:pie3DChart>
        <c:varyColors val="1"/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</c:pie3DChart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view3D>
      <c:rotX val="30"/>
      <c:rotY val="0"/>
      <c:rAngAx val="0"/>
      <c:perspective val="30"/>
    </c:view3D>
    <c:floor>
      <c:thickness val="0"/>
    </c:floor>
    <c:sideWall>
      <c:thickness val="0"/>
    </c:sideWall>
    <c:backWall>
      <c:thickness val="0"/>
    </c:backWall>
    <c:plotArea>
      <c:layout/>
      <c:pie3DChart>
        <c:varyColors val="1"/>
        <c:ser>
          <c:idx val="0"/>
          <c:order val="0"/>
          <c:explosion val="31"/>
          <c:dLbls>
            <c:dLbl>
              <c:idx val="0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1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2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3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4"/>
              <c:showLegendKey val="0"/>
              <c:showVal val="1"/>
              <c:showCatName val="0"/>
              <c:showSerName val="0"/>
              <c:showPercent val="0"/>
              <c:showBubbleSize val="0"/>
            </c:dLbl>
            <c:showLegendKey val="0"/>
            <c:showVal val="0"/>
            <c:showCatName val="0"/>
            <c:showSerName val="0"/>
            <c:showPercent val="0"/>
            <c:showBubbleSize val="0"/>
          </c:dLbls>
          <c:cat>
            <c:strRef>
              <c:f>Sheet2!$A$4:$A$8</c:f>
              <c:strCache>
                <c:ptCount val="5"/>
                <c:pt idx="0">
                  <c:v>Veterinary Expenses</c:v>
                </c:pt>
                <c:pt idx="1">
                  <c:v>Regulatory</c:v>
                </c:pt>
                <c:pt idx="2">
                  <c:v>Medical Supplies</c:v>
                </c:pt>
                <c:pt idx="3">
                  <c:v>Other Pet Supplies &amp; Services</c:v>
                </c:pt>
                <c:pt idx="4">
                  <c:v>Insurance </c:v>
                </c:pt>
              </c:strCache>
            </c:strRef>
          </c:cat>
          <c:val>
            <c:numRef>
              <c:f>Sheet2!$B$4:$B$8</c:f>
              <c:numCache>
                <c:formatCode>0.0%</c:formatCode>
                <c:ptCount val="5"/>
                <c:pt idx="0">
                  <c:v>0.8705219656227593</c:v>
                </c:pt>
                <c:pt idx="1">
                  <c:v>5.2446606223723576E-3</c:v>
                </c:pt>
                <c:pt idx="2">
                  <c:v>4.6133779327046306E-2</c:v>
                </c:pt>
                <c:pt idx="3">
                  <c:v>0</c:v>
                </c:pt>
                <c:pt idx="4">
                  <c:v>7.8099594427822064E-2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</c:pie3DChart>
    </c:plotArea>
    <c:legend>
      <c:legendPos val="r"/>
      <c:legendEntry>
        <c:idx val="0"/>
        <c:txPr>
          <a:bodyPr/>
          <a:lstStyle/>
          <a:p>
            <a:pPr>
              <a:defRPr sz="1200">
                <a:latin typeface="Dyslexie" panose="02000000000000000000" pitchFamily="2" charset="0"/>
              </a:defRPr>
            </a:pPr>
            <a:endParaRPr lang="en-US"/>
          </a:p>
        </c:txPr>
      </c:legendEntry>
      <c:legendEntry>
        <c:idx val="1"/>
        <c:txPr>
          <a:bodyPr/>
          <a:lstStyle/>
          <a:p>
            <a:pPr>
              <a:defRPr sz="1200">
                <a:latin typeface="Dyslexie" panose="02000000000000000000" pitchFamily="2" charset="0"/>
              </a:defRPr>
            </a:pPr>
            <a:endParaRPr lang="en-US"/>
          </a:p>
        </c:txPr>
      </c:legendEntry>
      <c:legendEntry>
        <c:idx val="2"/>
        <c:txPr>
          <a:bodyPr/>
          <a:lstStyle/>
          <a:p>
            <a:pPr>
              <a:defRPr sz="1200">
                <a:latin typeface="Dyslexie" panose="02000000000000000000" pitchFamily="2" charset="0"/>
              </a:defRPr>
            </a:pPr>
            <a:endParaRPr lang="en-US"/>
          </a:p>
        </c:txPr>
      </c:legendEntry>
      <c:legendEntry>
        <c:idx val="3"/>
        <c:txPr>
          <a:bodyPr/>
          <a:lstStyle/>
          <a:p>
            <a:pPr>
              <a:defRPr sz="1200">
                <a:latin typeface="Dyslexie" panose="02000000000000000000" pitchFamily="2" charset="0"/>
              </a:defRPr>
            </a:pPr>
            <a:endParaRPr lang="en-US"/>
          </a:p>
        </c:txPr>
      </c:legendEntry>
      <c:legendEntry>
        <c:idx val="4"/>
        <c:txPr>
          <a:bodyPr/>
          <a:lstStyle/>
          <a:p>
            <a:pPr>
              <a:defRPr sz="1200">
                <a:latin typeface="Dyslexie" panose="02000000000000000000" pitchFamily="2" charset="0"/>
              </a:defRPr>
            </a:pPr>
            <a:endParaRPr lang="en-US"/>
          </a:p>
        </c:txPr>
      </c:legendEntry>
      <c:layout>
        <c:manualLayout>
          <c:xMode val="edge"/>
          <c:yMode val="edge"/>
          <c:x val="0.61089167076771655"/>
          <c:y val="0.32188920434679236"/>
          <c:w val="0.38129582923228345"/>
          <c:h val="0.45332046638042356"/>
        </c:manualLayout>
      </c:layout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 orientation="landscape" horizontalDpi="0" verticalDpi="0"/>
  </c:printSettings>
  <c:userShapes r:id="rId1"/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790575</xdr:colOff>
      <xdr:row>15</xdr:row>
      <xdr:rowOff>23812</xdr:rowOff>
    </xdr:from>
    <xdr:to>
      <xdr:col>10</xdr:col>
      <xdr:colOff>561975</xdr:colOff>
      <xdr:row>32</xdr:row>
      <xdr:rowOff>14287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12</xdr:col>
      <xdr:colOff>152400</xdr:colOff>
      <xdr:row>33</xdr:row>
      <xdr:rowOff>19050</xdr:rowOff>
    </xdr:to>
    <xdr:graphicFrame macro="">
      <xdr:nvGraphicFramePr>
        <xdr:cNvPr id="2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c:userShapes xmlns:c="http://schemas.openxmlformats.org/drawingml/2006/chart">
  <cdr:relSizeAnchor xmlns:cdr="http://schemas.openxmlformats.org/drawingml/2006/chartDrawing">
    <cdr:from>
      <cdr:x>0.00224</cdr:x>
      <cdr:y>2.12955E-7</cdr:y>
    </cdr:from>
    <cdr:to>
      <cdr:x>0.99103</cdr:x>
      <cdr:y>0.14199</cdr:y>
    </cdr:to>
    <cdr:sp macro="" textlink="">
      <cdr:nvSpPr>
        <cdr:cNvPr id="2" name="TextBox 1"/>
        <cdr:cNvSpPr txBox="1"/>
      </cdr:nvSpPr>
      <cdr:spPr>
        <a:xfrm xmlns:a="http://schemas.openxmlformats.org/drawingml/2006/main">
          <a:off x="19050" y="1"/>
          <a:ext cx="8401049" cy="66675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en-US" sz="2000"/>
        </a:p>
      </cdr:txBody>
    </cdr:sp>
  </cdr:relSizeAnchor>
  <cdr:relSizeAnchor xmlns:cdr="http://schemas.openxmlformats.org/drawingml/2006/chartDrawing">
    <cdr:from>
      <cdr:x>0.03475</cdr:x>
      <cdr:y>0</cdr:y>
    </cdr:from>
    <cdr:to>
      <cdr:x>0.91592</cdr:x>
      <cdr:y>0.11562</cdr:y>
    </cdr:to>
    <cdr:sp macro="" textlink="">
      <cdr:nvSpPr>
        <cdr:cNvPr id="3" name="TextBox 2"/>
        <cdr:cNvSpPr txBox="1"/>
      </cdr:nvSpPr>
      <cdr:spPr>
        <a:xfrm xmlns:a="http://schemas.openxmlformats.org/drawingml/2006/main">
          <a:off x="295275" y="0"/>
          <a:ext cx="7486650" cy="54292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r>
            <a:rPr lang="en-US" sz="2000">
              <a:solidFill>
                <a:srgbClr val="0070C0"/>
              </a:solidFill>
              <a:latin typeface="Dyslexie" panose="02000000000000000000" pitchFamily="2" charset="0"/>
            </a:rPr>
            <a:t>Heather's Foster Dogs  </a:t>
          </a:r>
          <a:r>
            <a:rPr lang="en-US" sz="2000" baseline="0">
              <a:solidFill>
                <a:srgbClr val="0070C0"/>
              </a:solidFill>
              <a:latin typeface="Dyslexie" panose="02000000000000000000" pitchFamily="2" charset="0"/>
            </a:rPr>
            <a:t>         2020 Expenses</a:t>
          </a:r>
          <a:endParaRPr lang="en-US" sz="2000">
            <a:solidFill>
              <a:srgbClr val="0070C0"/>
            </a:solidFill>
            <a:latin typeface="Dyslexie" panose="02000000000000000000" pitchFamily="2" charset="0"/>
          </a:endParaRPr>
        </a:p>
      </cdr:txBody>
    </cdr:sp>
  </cdr:relSizeAnchor>
</c:userShape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V74"/>
  <sheetViews>
    <sheetView tabSelected="1" topLeftCell="A27" workbookViewId="0">
      <selection activeCell="C36" sqref="C36:C38"/>
    </sheetView>
  </sheetViews>
  <sheetFormatPr defaultColWidth="11" defaultRowHeight="12.75" customHeight="1" x14ac:dyDescent="0.2"/>
  <cols>
    <col min="1" max="1" width="42.7109375" style="2" customWidth="1"/>
    <col min="2" max="2" width="18.28515625" style="2" customWidth="1"/>
    <col min="3" max="3" width="15.28515625" style="2" customWidth="1"/>
    <col min="4" max="4" width="15.140625" style="2" customWidth="1"/>
    <col min="5" max="6" width="15.28515625" style="2" customWidth="1"/>
    <col min="7" max="7" width="13.85546875" style="2" customWidth="1"/>
    <col min="8" max="10" width="16.7109375" style="2" customWidth="1"/>
    <col min="11" max="12" width="16.7109375" style="32" customWidth="1"/>
    <col min="13" max="18" width="16.7109375" style="2" customWidth="1"/>
    <col min="19" max="19" width="16.7109375" customWidth="1"/>
  </cols>
  <sheetData>
    <row r="1" spans="1:360" s="2" customFormat="1" ht="27" customHeight="1" x14ac:dyDescent="0.3">
      <c r="A1" s="113" t="s">
        <v>0</v>
      </c>
      <c r="B1" s="114"/>
      <c r="C1" s="73"/>
      <c r="D1" s="74"/>
      <c r="E1" s="75"/>
      <c r="F1" s="75"/>
      <c r="G1" s="76"/>
      <c r="H1" s="73"/>
      <c r="I1" s="76"/>
      <c r="J1" s="74"/>
      <c r="K1" s="31"/>
      <c r="L1" s="31"/>
      <c r="M1" s="74"/>
      <c r="N1" s="74"/>
      <c r="O1" s="4"/>
      <c r="P1" s="4"/>
      <c r="Q1" s="4"/>
      <c r="R1" s="4"/>
    </row>
    <row r="2" spans="1:360" s="2" customFormat="1" ht="27" customHeight="1" x14ac:dyDescent="0.3">
      <c r="A2" s="115">
        <v>2021</v>
      </c>
      <c r="B2" s="114"/>
      <c r="C2" s="77"/>
      <c r="D2" s="74"/>
      <c r="E2" s="77"/>
      <c r="F2" s="77"/>
      <c r="G2" s="78"/>
      <c r="H2" s="77"/>
      <c r="I2" s="79"/>
      <c r="J2" s="74"/>
      <c r="K2" s="31"/>
      <c r="L2" s="31"/>
      <c r="M2" s="74"/>
      <c r="N2" s="74"/>
      <c r="O2" s="4"/>
      <c r="P2" s="4"/>
      <c r="Q2" s="4"/>
      <c r="R2" s="4"/>
    </row>
    <row r="3" spans="1:360" s="100" customFormat="1" ht="27" customHeight="1" x14ac:dyDescent="0.2">
      <c r="A3" s="116" t="s">
        <v>24</v>
      </c>
      <c r="B3" s="117"/>
      <c r="C3" s="97" t="s">
        <v>39</v>
      </c>
      <c r="D3" s="98" t="s">
        <v>38</v>
      </c>
      <c r="E3" s="98" t="s">
        <v>37</v>
      </c>
      <c r="F3" s="99" t="s">
        <v>36</v>
      </c>
      <c r="G3" s="99" t="s">
        <v>35</v>
      </c>
      <c r="H3" s="99" t="s">
        <v>34</v>
      </c>
      <c r="I3" s="99" t="s">
        <v>33</v>
      </c>
      <c r="J3" s="98" t="s">
        <v>32</v>
      </c>
      <c r="K3" s="98" t="s">
        <v>42</v>
      </c>
      <c r="L3" s="98" t="s">
        <v>31</v>
      </c>
      <c r="M3" s="98" t="s">
        <v>30</v>
      </c>
      <c r="N3" s="98" t="s">
        <v>29</v>
      </c>
      <c r="O3" s="98"/>
      <c r="P3" s="98"/>
      <c r="Q3" s="98"/>
      <c r="R3" s="98"/>
    </row>
    <row r="4" spans="1:360" ht="27" customHeight="1" x14ac:dyDescent="0.5">
      <c r="A4" s="114"/>
      <c r="B4" s="118" t="s">
        <v>46</v>
      </c>
      <c r="C4" s="12"/>
      <c r="D4" s="80"/>
      <c r="E4" s="40"/>
      <c r="F4" s="40"/>
      <c r="G4" s="14"/>
      <c r="H4" s="14"/>
      <c r="I4" s="15"/>
      <c r="J4" s="74"/>
      <c r="K4" s="31"/>
      <c r="L4" s="31"/>
      <c r="M4" s="74"/>
      <c r="N4" s="74"/>
      <c r="O4" s="4"/>
      <c r="P4" s="4"/>
      <c r="Q4" s="4"/>
      <c r="R4" s="4"/>
    </row>
    <row r="5" spans="1:360" s="3" customFormat="1" ht="27" customHeight="1" x14ac:dyDescent="0.55000000000000004">
      <c r="A5" s="105" t="s">
        <v>1</v>
      </c>
      <c r="B5" s="119" t="s">
        <v>2</v>
      </c>
      <c r="C5" s="96" t="s">
        <v>2</v>
      </c>
      <c r="D5" s="96" t="s">
        <v>2</v>
      </c>
      <c r="E5" s="96" t="s">
        <v>2</v>
      </c>
      <c r="F5" s="96" t="s">
        <v>2</v>
      </c>
      <c r="G5" s="96" t="s">
        <v>2</v>
      </c>
      <c r="H5" s="96" t="s">
        <v>2</v>
      </c>
      <c r="I5" s="96" t="s">
        <v>2</v>
      </c>
      <c r="J5" s="96" t="s">
        <v>2</v>
      </c>
      <c r="K5" s="96" t="s">
        <v>2</v>
      </c>
      <c r="L5" s="96" t="s">
        <v>2</v>
      </c>
      <c r="M5" s="96" t="s">
        <v>2</v>
      </c>
      <c r="N5" s="96" t="s">
        <v>2</v>
      </c>
      <c r="O5" s="4"/>
      <c r="P5" s="4"/>
      <c r="Q5" s="4"/>
      <c r="R5" s="4"/>
    </row>
    <row r="6" spans="1:360" s="45" customFormat="1" ht="27" customHeight="1" x14ac:dyDescent="0.55000000000000004">
      <c r="A6" s="106" t="s">
        <v>28</v>
      </c>
      <c r="B6" s="106">
        <f t="shared" ref="B6:B12" si="0">SUM(C6:N6)</f>
        <v>16725.300000000003</v>
      </c>
      <c r="C6" s="81">
        <v>2264.63</v>
      </c>
      <c r="D6" s="81">
        <v>298.44</v>
      </c>
      <c r="E6" s="82">
        <v>1722.25</v>
      </c>
      <c r="F6" s="82">
        <v>595.39</v>
      </c>
      <c r="G6" s="81">
        <v>569.87</v>
      </c>
      <c r="H6" s="103">
        <v>1700.33</v>
      </c>
      <c r="I6" s="103">
        <v>1178.53</v>
      </c>
      <c r="J6" s="81">
        <v>803.52</v>
      </c>
      <c r="K6" s="51">
        <v>2129.7399999999998</v>
      </c>
      <c r="L6" s="103">
        <v>357</v>
      </c>
      <c r="M6" s="104">
        <v>1202.0999999999999</v>
      </c>
      <c r="N6" s="82">
        <v>3903.5</v>
      </c>
      <c r="O6" s="44"/>
      <c r="P6" s="44"/>
      <c r="Q6" s="44"/>
      <c r="R6" s="44"/>
      <c r="S6" s="52"/>
      <c r="T6" s="52"/>
      <c r="U6" s="52"/>
      <c r="V6" s="52"/>
      <c r="W6" s="52"/>
      <c r="X6" s="52"/>
      <c r="Y6" s="52"/>
      <c r="Z6" s="52"/>
      <c r="AA6" s="52"/>
      <c r="AB6" s="52"/>
      <c r="AC6" s="52"/>
      <c r="AD6" s="52"/>
      <c r="AE6" s="52"/>
      <c r="AF6" s="52"/>
      <c r="AG6" s="52"/>
      <c r="AH6" s="52"/>
      <c r="AI6" s="52"/>
      <c r="AJ6" s="52"/>
      <c r="AK6" s="52"/>
      <c r="AL6" s="52"/>
      <c r="AM6" s="52"/>
      <c r="AN6" s="52"/>
      <c r="AO6" s="52"/>
      <c r="AP6" s="52"/>
      <c r="AQ6" s="52"/>
      <c r="AR6" s="52"/>
      <c r="AS6" s="52"/>
      <c r="AT6" s="52"/>
      <c r="AU6" s="52"/>
      <c r="AV6" s="52"/>
      <c r="AW6" s="52"/>
      <c r="AX6" s="52"/>
      <c r="AY6" s="52"/>
      <c r="AZ6" s="52"/>
      <c r="BA6" s="52"/>
      <c r="BB6" s="52"/>
      <c r="BC6" s="52"/>
      <c r="BD6" s="52"/>
      <c r="BE6" s="52"/>
      <c r="BF6" s="52"/>
      <c r="BG6" s="52"/>
      <c r="BH6" s="52"/>
      <c r="BI6" s="52"/>
      <c r="BJ6" s="52"/>
      <c r="BK6" s="52"/>
      <c r="BL6" s="52"/>
      <c r="BM6" s="52"/>
      <c r="BN6" s="52"/>
      <c r="BO6" s="52"/>
      <c r="BP6" s="52"/>
      <c r="BQ6" s="52"/>
      <c r="BR6" s="52"/>
      <c r="BS6" s="52"/>
      <c r="BT6" s="52"/>
      <c r="BU6" s="52"/>
      <c r="BV6" s="52"/>
      <c r="BW6" s="52"/>
      <c r="BX6" s="52"/>
      <c r="BY6" s="52"/>
      <c r="BZ6" s="52"/>
      <c r="CA6" s="52"/>
      <c r="CB6" s="52"/>
      <c r="CC6" s="52"/>
      <c r="CD6" s="52"/>
      <c r="CE6" s="52"/>
      <c r="CF6" s="52"/>
      <c r="CG6" s="52"/>
      <c r="CH6" s="52"/>
      <c r="CI6" s="52"/>
      <c r="CJ6" s="52"/>
      <c r="CK6" s="52"/>
      <c r="CL6" s="52"/>
      <c r="CM6" s="52"/>
      <c r="CN6" s="52"/>
      <c r="CO6" s="52"/>
      <c r="CP6" s="52"/>
      <c r="CQ6" s="52"/>
      <c r="CR6" s="52"/>
      <c r="CS6" s="52"/>
      <c r="CT6" s="52"/>
      <c r="CU6" s="52"/>
      <c r="CV6" s="52"/>
      <c r="CW6" s="52"/>
      <c r="CX6" s="52"/>
      <c r="CY6" s="52"/>
      <c r="CZ6" s="52"/>
      <c r="DA6" s="52"/>
      <c r="DB6" s="52"/>
      <c r="DC6" s="52"/>
      <c r="DD6" s="52"/>
      <c r="DE6" s="52"/>
      <c r="DF6" s="52"/>
      <c r="DG6" s="52"/>
      <c r="DH6" s="52"/>
      <c r="DI6" s="52"/>
      <c r="DJ6" s="52"/>
      <c r="DK6" s="52"/>
      <c r="DL6" s="52"/>
      <c r="DM6" s="52"/>
      <c r="DN6" s="52"/>
      <c r="DO6" s="52"/>
      <c r="DP6" s="52"/>
      <c r="DQ6" s="52"/>
      <c r="DR6" s="52"/>
      <c r="DS6" s="52"/>
      <c r="DT6" s="52"/>
      <c r="DU6" s="52"/>
      <c r="DV6" s="52"/>
      <c r="DW6" s="52"/>
      <c r="DX6" s="52"/>
      <c r="DY6" s="52"/>
      <c r="DZ6" s="52"/>
      <c r="EA6" s="52"/>
      <c r="EB6" s="52"/>
      <c r="EC6" s="52"/>
      <c r="ED6" s="52"/>
      <c r="EE6" s="52"/>
      <c r="EF6" s="52"/>
      <c r="EG6" s="52"/>
      <c r="EH6" s="52"/>
      <c r="EI6" s="52"/>
      <c r="EJ6" s="52"/>
      <c r="EK6" s="52"/>
      <c r="EL6" s="52"/>
      <c r="EM6" s="52"/>
      <c r="EN6" s="52"/>
      <c r="EO6" s="52"/>
      <c r="EP6" s="52"/>
      <c r="EQ6" s="52"/>
      <c r="ER6" s="52"/>
      <c r="ES6" s="52"/>
      <c r="ET6" s="52"/>
      <c r="EU6" s="52"/>
      <c r="EV6" s="52"/>
      <c r="EW6" s="52"/>
      <c r="EX6" s="52"/>
      <c r="EY6" s="52"/>
      <c r="EZ6" s="52"/>
      <c r="FA6" s="52"/>
      <c r="FB6" s="52"/>
      <c r="FC6" s="52"/>
      <c r="FD6" s="52"/>
      <c r="FE6" s="52"/>
      <c r="FF6" s="52"/>
      <c r="FG6" s="52"/>
      <c r="FH6" s="52"/>
      <c r="FI6" s="52"/>
      <c r="FJ6" s="52"/>
      <c r="FK6" s="52"/>
      <c r="FL6" s="52"/>
      <c r="FM6" s="52"/>
      <c r="FN6" s="52"/>
      <c r="FO6" s="52"/>
      <c r="FP6" s="52"/>
      <c r="FQ6" s="52"/>
      <c r="FR6" s="52"/>
      <c r="FS6" s="52"/>
      <c r="FT6" s="52"/>
      <c r="FU6" s="52"/>
      <c r="FV6" s="52"/>
      <c r="FW6" s="52"/>
      <c r="FX6" s="52"/>
      <c r="FY6" s="52"/>
      <c r="FZ6" s="52"/>
      <c r="GA6" s="52"/>
      <c r="GB6" s="52"/>
      <c r="GC6" s="52"/>
      <c r="GD6" s="52"/>
      <c r="GE6" s="52"/>
      <c r="GF6" s="52"/>
      <c r="GG6" s="52"/>
      <c r="GH6" s="52"/>
      <c r="GI6" s="52"/>
      <c r="GJ6" s="52"/>
      <c r="GK6" s="52"/>
      <c r="GL6" s="52"/>
      <c r="GM6" s="52"/>
      <c r="GN6" s="52"/>
      <c r="GO6" s="52"/>
      <c r="GP6" s="52"/>
      <c r="GQ6" s="52"/>
      <c r="GR6" s="52"/>
      <c r="GS6" s="52"/>
      <c r="GT6" s="52"/>
      <c r="GU6" s="52"/>
      <c r="GV6" s="52"/>
      <c r="GW6" s="52"/>
      <c r="GX6" s="52"/>
      <c r="GY6" s="52"/>
      <c r="GZ6" s="52"/>
      <c r="HA6" s="52"/>
      <c r="HB6" s="52"/>
      <c r="HC6" s="52"/>
      <c r="HD6" s="52"/>
      <c r="HE6" s="52"/>
      <c r="HF6" s="52"/>
      <c r="HG6" s="52"/>
      <c r="HH6" s="52"/>
      <c r="HI6" s="52"/>
      <c r="HJ6" s="52"/>
      <c r="HK6" s="52"/>
      <c r="HL6" s="52"/>
      <c r="HM6" s="52"/>
      <c r="HN6" s="52"/>
      <c r="HO6" s="52"/>
      <c r="HP6" s="52"/>
      <c r="HQ6" s="52"/>
      <c r="HR6" s="52"/>
      <c r="HS6" s="52"/>
      <c r="HT6" s="52"/>
      <c r="HU6" s="52"/>
      <c r="HV6" s="52"/>
      <c r="HW6" s="52"/>
      <c r="HX6" s="52"/>
      <c r="HY6" s="52"/>
      <c r="HZ6" s="52"/>
      <c r="IA6" s="52"/>
      <c r="IB6" s="52"/>
      <c r="IC6" s="52"/>
      <c r="ID6" s="52"/>
      <c r="IE6" s="52"/>
      <c r="IF6" s="52"/>
      <c r="IG6" s="52"/>
      <c r="IH6" s="52"/>
      <c r="II6" s="52"/>
      <c r="IJ6" s="52"/>
      <c r="IK6" s="52"/>
      <c r="IL6" s="52"/>
      <c r="IM6" s="52"/>
      <c r="IN6" s="52"/>
      <c r="IO6" s="52"/>
      <c r="IP6" s="52"/>
      <c r="IQ6" s="52"/>
      <c r="IR6" s="52"/>
      <c r="IS6" s="52"/>
      <c r="IT6" s="52"/>
      <c r="IU6" s="52"/>
      <c r="IV6" s="52"/>
      <c r="IW6" s="52"/>
      <c r="IX6" s="52"/>
      <c r="IY6" s="52"/>
      <c r="IZ6" s="52"/>
      <c r="JA6" s="52"/>
      <c r="JB6" s="52"/>
      <c r="JC6" s="52"/>
      <c r="JD6" s="52"/>
      <c r="JE6" s="52"/>
      <c r="JF6" s="52"/>
      <c r="JG6" s="52"/>
      <c r="JH6" s="52"/>
      <c r="JI6" s="52"/>
      <c r="JJ6" s="52"/>
      <c r="JK6" s="52"/>
      <c r="JL6" s="52"/>
      <c r="JM6" s="52"/>
      <c r="JN6" s="52"/>
      <c r="JO6" s="52"/>
      <c r="JP6" s="52"/>
      <c r="JQ6" s="52"/>
      <c r="JR6" s="52"/>
      <c r="JS6" s="52"/>
      <c r="JT6" s="52"/>
      <c r="JU6" s="52"/>
      <c r="JV6" s="52"/>
      <c r="JW6" s="52"/>
      <c r="JX6" s="52"/>
      <c r="JY6" s="52"/>
      <c r="JZ6" s="52"/>
      <c r="KA6" s="52"/>
      <c r="KB6" s="52"/>
      <c r="KC6" s="52"/>
      <c r="KD6" s="52"/>
      <c r="KE6" s="52"/>
      <c r="KF6" s="52"/>
      <c r="KG6" s="52"/>
      <c r="KH6" s="52"/>
      <c r="KI6" s="52"/>
      <c r="KJ6" s="52"/>
      <c r="KK6" s="52"/>
      <c r="KL6" s="52"/>
      <c r="KM6" s="52"/>
      <c r="KN6" s="52"/>
      <c r="KO6" s="52"/>
      <c r="KP6" s="52"/>
      <c r="KQ6" s="52"/>
      <c r="KR6" s="52"/>
      <c r="KS6" s="52"/>
      <c r="KT6" s="52"/>
      <c r="KU6" s="52"/>
      <c r="KV6" s="52"/>
      <c r="KW6" s="52"/>
      <c r="KX6" s="52"/>
      <c r="KY6" s="52"/>
      <c r="KZ6" s="52"/>
      <c r="LA6" s="52"/>
      <c r="LB6" s="52"/>
      <c r="LC6" s="52"/>
      <c r="LD6" s="52"/>
      <c r="LE6" s="52"/>
      <c r="LF6" s="52"/>
      <c r="LG6" s="52"/>
      <c r="LH6" s="52"/>
      <c r="LI6" s="52"/>
      <c r="LJ6" s="52"/>
      <c r="LK6" s="52"/>
      <c r="LL6" s="52"/>
      <c r="LM6" s="52"/>
      <c r="LN6" s="52"/>
      <c r="LO6" s="52"/>
      <c r="LP6" s="52"/>
      <c r="LQ6" s="52"/>
      <c r="LR6" s="52"/>
      <c r="LS6" s="52"/>
      <c r="LT6" s="52"/>
      <c r="LU6" s="52"/>
      <c r="LV6" s="52"/>
      <c r="LW6" s="52"/>
      <c r="LX6" s="52"/>
      <c r="LY6" s="52"/>
      <c r="LZ6" s="52"/>
      <c r="MA6" s="52"/>
      <c r="MB6" s="52"/>
      <c r="MC6" s="52"/>
      <c r="MD6" s="52"/>
      <c r="ME6" s="52"/>
      <c r="MF6" s="52"/>
      <c r="MG6" s="52"/>
      <c r="MH6" s="52"/>
      <c r="MI6" s="52"/>
      <c r="MJ6" s="52"/>
      <c r="MK6" s="52"/>
      <c r="ML6" s="52"/>
      <c r="MM6" s="52"/>
      <c r="MN6" s="52"/>
      <c r="MO6" s="52"/>
      <c r="MP6" s="52"/>
      <c r="MQ6" s="52"/>
      <c r="MR6" s="52"/>
      <c r="MS6" s="52"/>
      <c r="MT6" s="52"/>
      <c r="MU6" s="52"/>
      <c r="MV6" s="52"/>
    </row>
    <row r="7" spans="1:360" s="46" customFormat="1" ht="27" customHeight="1" x14ac:dyDescent="0.55000000000000004">
      <c r="A7" s="107" t="s">
        <v>3</v>
      </c>
      <c r="B7" s="107">
        <f t="shared" si="0"/>
        <v>0</v>
      </c>
      <c r="C7" s="84">
        <v>0</v>
      </c>
      <c r="D7" s="84">
        <v>0</v>
      </c>
      <c r="E7" s="85">
        <v>0</v>
      </c>
      <c r="F7" s="85">
        <v>0</v>
      </c>
      <c r="G7" s="84">
        <v>0</v>
      </c>
      <c r="H7" s="23">
        <v>0</v>
      </c>
      <c r="I7" s="23">
        <v>0</v>
      </c>
      <c r="J7" s="84">
        <v>0</v>
      </c>
      <c r="K7" s="53">
        <v>0</v>
      </c>
      <c r="L7" s="23">
        <v>0</v>
      </c>
      <c r="M7" s="55">
        <v>0</v>
      </c>
      <c r="N7" s="85">
        <v>0</v>
      </c>
      <c r="O7" s="47"/>
      <c r="P7" s="47"/>
      <c r="Q7" s="47"/>
      <c r="R7" s="47"/>
      <c r="S7" s="54"/>
      <c r="T7" s="54"/>
      <c r="U7" s="54"/>
      <c r="V7" s="54"/>
      <c r="W7" s="54"/>
      <c r="X7" s="54"/>
      <c r="Y7" s="54"/>
      <c r="Z7" s="54"/>
      <c r="AA7" s="54"/>
      <c r="AB7" s="54"/>
      <c r="AC7" s="54"/>
      <c r="AD7" s="54"/>
      <c r="AE7" s="54"/>
      <c r="AF7" s="54"/>
      <c r="AG7" s="54"/>
      <c r="AH7" s="54"/>
      <c r="AI7" s="54"/>
      <c r="AJ7" s="54"/>
      <c r="AK7" s="54"/>
      <c r="AL7" s="54"/>
      <c r="AM7" s="54"/>
      <c r="AN7" s="54"/>
      <c r="AO7" s="54"/>
      <c r="AP7" s="54"/>
      <c r="AQ7" s="54"/>
      <c r="AR7" s="54"/>
      <c r="AS7" s="54"/>
      <c r="AT7" s="54"/>
      <c r="AU7" s="54"/>
      <c r="AV7" s="54"/>
      <c r="AW7" s="54"/>
      <c r="AX7" s="54"/>
      <c r="AY7" s="54"/>
      <c r="AZ7" s="54"/>
      <c r="BA7" s="54"/>
      <c r="BB7" s="54"/>
      <c r="BC7" s="54"/>
      <c r="BD7" s="54"/>
      <c r="BE7" s="54"/>
      <c r="BF7" s="54"/>
      <c r="BG7" s="54"/>
      <c r="BH7" s="54"/>
      <c r="BI7" s="54"/>
      <c r="BJ7" s="54"/>
      <c r="BK7" s="54"/>
      <c r="BL7" s="54"/>
      <c r="BM7" s="54"/>
      <c r="BN7" s="54"/>
      <c r="BO7" s="54"/>
      <c r="BP7" s="54"/>
      <c r="BQ7" s="54"/>
      <c r="BR7" s="54"/>
      <c r="BS7" s="54"/>
      <c r="BT7" s="54"/>
      <c r="BU7" s="54"/>
      <c r="BV7" s="54"/>
      <c r="BW7" s="54"/>
      <c r="BX7" s="54"/>
      <c r="BY7" s="54"/>
      <c r="BZ7" s="54"/>
      <c r="CA7" s="54"/>
      <c r="CB7" s="54"/>
      <c r="CC7" s="54"/>
      <c r="CD7" s="54"/>
      <c r="CE7" s="54"/>
      <c r="CF7" s="54"/>
      <c r="CG7" s="54"/>
      <c r="CH7" s="54"/>
      <c r="CI7" s="54"/>
      <c r="CJ7" s="54"/>
      <c r="CK7" s="54"/>
      <c r="CL7" s="54"/>
      <c r="CM7" s="54"/>
      <c r="CN7" s="54"/>
      <c r="CO7" s="54"/>
      <c r="CP7" s="54"/>
      <c r="CQ7" s="54"/>
      <c r="CR7" s="54"/>
      <c r="CS7" s="54"/>
      <c r="CT7" s="54"/>
      <c r="CU7" s="54"/>
      <c r="CV7" s="54"/>
      <c r="CW7" s="54"/>
      <c r="CX7" s="54"/>
      <c r="CY7" s="54"/>
      <c r="CZ7" s="54"/>
      <c r="DA7" s="54"/>
      <c r="DB7" s="54"/>
      <c r="DC7" s="54"/>
      <c r="DD7" s="54"/>
      <c r="DE7" s="54"/>
      <c r="DF7" s="54"/>
      <c r="DG7" s="54"/>
      <c r="DH7" s="54"/>
      <c r="DI7" s="54"/>
      <c r="DJ7" s="54"/>
      <c r="DK7" s="54"/>
      <c r="DL7" s="54"/>
      <c r="DM7" s="54"/>
      <c r="DN7" s="54"/>
      <c r="DO7" s="54"/>
      <c r="DP7" s="54"/>
      <c r="DQ7" s="54"/>
      <c r="DR7" s="54"/>
      <c r="DS7" s="54"/>
      <c r="DT7" s="54"/>
      <c r="DU7" s="54"/>
      <c r="DV7" s="54"/>
      <c r="DW7" s="54"/>
      <c r="DX7" s="54"/>
      <c r="DY7" s="54"/>
      <c r="DZ7" s="54"/>
      <c r="EA7" s="54"/>
      <c r="EB7" s="54"/>
      <c r="EC7" s="54"/>
      <c r="ED7" s="54"/>
      <c r="EE7" s="54"/>
      <c r="EF7" s="54"/>
      <c r="EG7" s="54"/>
      <c r="EH7" s="54"/>
      <c r="EI7" s="54"/>
      <c r="EJ7" s="54"/>
      <c r="EK7" s="54"/>
      <c r="EL7" s="54"/>
      <c r="EM7" s="54"/>
      <c r="EN7" s="54"/>
      <c r="EO7" s="54"/>
      <c r="EP7" s="54"/>
      <c r="EQ7" s="54"/>
      <c r="ER7" s="54"/>
      <c r="ES7" s="54"/>
      <c r="ET7" s="54"/>
      <c r="EU7" s="54"/>
      <c r="EV7" s="54"/>
      <c r="EW7" s="54"/>
      <c r="EX7" s="54"/>
      <c r="EY7" s="54"/>
      <c r="EZ7" s="54"/>
      <c r="FA7" s="54"/>
      <c r="FB7" s="54"/>
      <c r="FC7" s="54"/>
      <c r="FD7" s="54"/>
      <c r="FE7" s="54"/>
      <c r="FF7" s="54"/>
      <c r="FG7" s="54"/>
      <c r="FH7" s="54"/>
      <c r="FI7" s="54"/>
      <c r="FJ7" s="54"/>
      <c r="FK7" s="54"/>
      <c r="FL7" s="54"/>
      <c r="FM7" s="54"/>
      <c r="FN7" s="54"/>
      <c r="FO7" s="54"/>
      <c r="FP7" s="54"/>
      <c r="FQ7" s="54"/>
      <c r="FR7" s="54"/>
      <c r="FS7" s="54"/>
      <c r="FT7" s="54"/>
      <c r="FU7" s="54"/>
      <c r="FV7" s="54"/>
      <c r="FW7" s="54"/>
      <c r="FX7" s="54"/>
      <c r="FY7" s="54"/>
      <c r="FZ7" s="54"/>
      <c r="GA7" s="54"/>
      <c r="GB7" s="54"/>
      <c r="GC7" s="54"/>
      <c r="GD7" s="54"/>
      <c r="GE7" s="54"/>
      <c r="GF7" s="54"/>
      <c r="GG7" s="54"/>
      <c r="GH7" s="54"/>
      <c r="GI7" s="54"/>
      <c r="GJ7" s="54"/>
      <c r="GK7" s="54"/>
      <c r="GL7" s="54"/>
      <c r="GM7" s="54"/>
      <c r="GN7" s="54"/>
      <c r="GO7" s="54"/>
      <c r="GP7" s="54"/>
      <c r="GQ7" s="54"/>
      <c r="GR7" s="54"/>
      <c r="GS7" s="54"/>
      <c r="GT7" s="54"/>
      <c r="GU7" s="54"/>
      <c r="GV7" s="54"/>
      <c r="GW7" s="54"/>
      <c r="GX7" s="54"/>
      <c r="GY7" s="54"/>
      <c r="GZ7" s="54"/>
      <c r="HA7" s="54"/>
      <c r="HB7" s="54"/>
      <c r="HC7" s="54"/>
      <c r="HD7" s="54"/>
      <c r="HE7" s="54"/>
      <c r="HF7" s="54"/>
      <c r="HG7" s="54"/>
      <c r="HH7" s="54"/>
      <c r="HI7" s="54"/>
      <c r="HJ7" s="54"/>
      <c r="HK7" s="54"/>
      <c r="HL7" s="54"/>
      <c r="HM7" s="54"/>
      <c r="HN7" s="54"/>
      <c r="HO7" s="54"/>
      <c r="HP7" s="54"/>
      <c r="HQ7" s="54"/>
      <c r="HR7" s="54"/>
      <c r="HS7" s="54"/>
      <c r="HT7" s="54"/>
      <c r="HU7" s="54"/>
      <c r="HV7" s="54"/>
      <c r="HW7" s="54"/>
      <c r="HX7" s="54"/>
      <c r="HY7" s="54"/>
      <c r="HZ7" s="54"/>
      <c r="IA7" s="54"/>
      <c r="IB7" s="54"/>
      <c r="IC7" s="54"/>
      <c r="ID7" s="54"/>
      <c r="IE7" s="54"/>
      <c r="IF7" s="54"/>
      <c r="IG7" s="54"/>
      <c r="IH7" s="54"/>
      <c r="II7" s="54"/>
      <c r="IJ7" s="54"/>
      <c r="IK7" s="54"/>
      <c r="IL7" s="54"/>
      <c r="IM7" s="54"/>
      <c r="IN7" s="54"/>
      <c r="IO7" s="54"/>
      <c r="IP7" s="54"/>
      <c r="IQ7" s="54"/>
      <c r="IR7" s="54"/>
      <c r="IS7" s="54"/>
      <c r="IT7" s="54"/>
      <c r="IU7" s="54"/>
      <c r="IV7" s="54"/>
      <c r="IW7" s="54"/>
      <c r="IX7" s="54"/>
      <c r="IY7" s="54"/>
      <c r="IZ7" s="54"/>
      <c r="JA7" s="54"/>
      <c r="JB7" s="54"/>
      <c r="JC7" s="54"/>
      <c r="JD7" s="54"/>
      <c r="JE7" s="54"/>
      <c r="JF7" s="54"/>
      <c r="JG7" s="54"/>
      <c r="JH7" s="54"/>
      <c r="JI7" s="54"/>
      <c r="JJ7" s="54"/>
      <c r="JK7" s="54"/>
      <c r="JL7" s="54"/>
      <c r="JM7" s="54"/>
      <c r="JN7" s="54"/>
      <c r="JO7" s="54"/>
      <c r="JP7" s="54"/>
      <c r="JQ7" s="54"/>
      <c r="JR7" s="54"/>
      <c r="JS7" s="54"/>
      <c r="JT7" s="54"/>
      <c r="JU7" s="54"/>
      <c r="JV7" s="54"/>
      <c r="JW7" s="54"/>
      <c r="JX7" s="54"/>
      <c r="JY7" s="54"/>
      <c r="JZ7" s="54"/>
      <c r="KA7" s="54"/>
      <c r="KB7" s="54"/>
      <c r="KC7" s="54"/>
      <c r="KD7" s="54"/>
      <c r="KE7" s="54"/>
      <c r="KF7" s="54"/>
      <c r="KG7" s="54"/>
      <c r="KH7" s="54"/>
      <c r="KI7" s="54"/>
      <c r="KJ7" s="54"/>
      <c r="KK7" s="54"/>
      <c r="KL7" s="54"/>
      <c r="KM7" s="54"/>
      <c r="KN7" s="54"/>
      <c r="KO7" s="54"/>
      <c r="KP7" s="54"/>
      <c r="KQ7" s="54"/>
      <c r="KR7" s="54"/>
      <c r="KS7" s="54"/>
      <c r="KT7" s="54"/>
      <c r="KU7" s="54"/>
      <c r="KV7" s="54"/>
      <c r="KW7" s="54"/>
      <c r="KX7" s="54"/>
      <c r="KY7" s="54"/>
      <c r="KZ7" s="54"/>
      <c r="LA7" s="54"/>
      <c r="LB7" s="54"/>
      <c r="LC7" s="54"/>
      <c r="LD7" s="54"/>
      <c r="LE7" s="54"/>
      <c r="LF7" s="54"/>
      <c r="LG7" s="54"/>
      <c r="LH7" s="54"/>
      <c r="LI7" s="54"/>
      <c r="LJ7" s="54"/>
      <c r="LK7" s="54"/>
      <c r="LL7" s="54"/>
      <c r="LM7" s="54"/>
      <c r="LN7" s="54"/>
      <c r="LO7" s="54"/>
      <c r="LP7" s="54"/>
      <c r="LQ7" s="54"/>
      <c r="LR7" s="54"/>
      <c r="LS7" s="54"/>
      <c r="LT7" s="54"/>
      <c r="LU7" s="54"/>
      <c r="LV7" s="54"/>
      <c r="LW7" s="54"/>
      <c r="LX7" s="54"/>
      <c r="LY7" s="54"/>
      <c r="LZ7" s="54"/>
      <c r="MA7" s="54"/>
      <c r="MB7" s="54"/>
      <c r="MC7" s="54"/>
      <c r="MD7" s="54"/>
      <c r="ME7" s="54"/>
      <c r="MF7" s="54"/>
      <c r="MG7" s="54"/>
      <c r="MH7" s="54"/>
      <c r="MI7" s="54"/>
      <c r="MJ7" s="54"/>
      <c r="MK7" s="54"/>
      <c r="ML7" s="54"/>
      <c r="MM7" s="54"/>
      <c r="MN7" s="54"/>
      <c r="MO7" s="54"/>
      <c r="MP7" s="54"/>
      <c r="MQ7" s="54"/>
      <c r="MR7" s="54"/>
      <c r="MS7" s="54"/>
      <c r="MT7" s="54"/>
      <c r="MU7" s="54"/>
      <c r="MV7" s="54"/>
    </row>
    <row r="8" spans="1:360" s="46" customFormat="1" ht="27" customHeight="1" x14ac:dyDescent="0.55000000000000004">
      <c r="A8" s="107" t="s">
        <v>4</v>
      </c>
      <c r="B8" s="107">
        <f t="shared" si="0"/>
        <v>7145</v>
      </c>
      <c r="C8" s="84">
        <v>490</v>
      </c>
      <c r="D8" s="84">
        <v>590</v>
      </c>
      <c r="E8" s="85">
        <v>590</v>
      </c>
      <c r="F8" s="85">
        <v>590</v>
      </c>
      <c r="G8" s="84">
        <v>295</v>
      </c>
      <c r="H8" s="23">
        <v>150</v>
      </c>
      <c r="I8" s="23">
        <v>1335</v>
      </c>
      <c r="J8" s="84">
        <v>295</v>
      </c>
      <c r="K8" s="53">
        <v>645</v>
      </c>
      <c r="L8" s="23">
        <v>885</v>
      </c>
      <c r="M8" s="55">
        <v>295</v>
      </c>
      <c r="N8" s="85">
        <v>985</v>
      </c>
      <c r="O8" s="47"/>
      <c r="P8" s="47"/>
      <c r="Q8" s="47"/>
      <c r="R8" s="47"/>
      <c r="S8" s="54"/>
      <c r="T8" s="54"/>
      <c r="U8" s="54"/>
      <c r="V8" s="54"/>
      <c r="W8" s="54"/>
      <c r="X8" s="54"/>
      <c r="Y8" s="54"/>
      <c r="Z8" s="54"/>
      <c r="AA8" s="54"/>
      <c r="AB8" s="54"/>
      <c r="AC8" s="54"/>
      <c r="AD8" s="54"/>
      <c r="AE8" s="54"/>
      <c r="AF8" s="54"/>
      <c r="AG8" s="54"/>
      <c r="AH8" s="54"/>
      <c r="AI8" s="54"/>
      <c r="AJ8" s="54"/>
      <c r="AK8" s="54"/>
      <c r="AL8" s="54"/>
      <c r="AM8" s="54"/>
      <c r="AN8" s="54"/>
      <c r="AO8" s="54"/>
      <c r="AP8" s="54"/>
      <c r="AQ8" s="54"/>
      <c r="AR8" s="54"/>
      <c r="AS8" s="54"/>
      <c r="AT8" s="54"/>
      <c r="AU8" s="54"/>
      <c r="AV8" s="54"/>
      <c r="AW8" s="54"/>
      <c r="AX8" s="54"/>
      <c r="AY8" s="54"/>
      <c r="AZ8" s="54"/>
      <c r="BA8" s="54"/>
      <c r="BB8" s="54"/>
      <c r="BC8" s="54"/>
      <c r="BD8" s="54"/>
      <c r="BE8" s="54"/>
      <c r="BF8" s="54"/>
      <c r="BG8" s="54"/>
      <c r="BH8" s="54"/>
      <c r="BI8" s="54"/>
      <c r="BJ8" s="54"/>
      <c r="BK8" s="54"/>
      <c r="BL8" s="54"/>
      <c r="BM8" s="54"/>
      <c r="BN8" s="54"/>
      <c r="BO8" s="54"/>
      <c r="BP8" s="54"/>
      <c r="BQ8" s="54"/>
      <c r="BR8" s="54"/>
      <c r="BS8" s="54"/>
      <c r="BT8" s="54"/>
      <c r="BU8" s="54"/>
      <c r="BV8" s="54"/>
      <c r="BW8" s="54"/>
      <c r="BX8" s="54"/>
      <c r="BY8" s="54"/>
      <c r="BZ8" s="54"/>
      <c r="CA8" s="54"/>
      <c r="CB8" s="54"/>
      <c r="CC8" s="54"/>
      <c r="CD8" s="54"/>
      <c r="CE8" s="54"/>
      <c r="CF8" s="54"/>
      <c r="CG8" s="54"/>
      <c r="CH8" s="54"/>
      <c r="CI8" s="54"/>
      <c r="CJ8" s="54"/>
      <c r="CK8" s="54"/>
      <c r="CL8" s="54"/>
      <c r="CM8" s="54"/>
      <c r="CN8" s="54"/>
      <c r="CO8" s="54"/>
      <c r="CP8" s="54"/>
      <c r="CQ8" s="54"/>
      <c r="CR8" s="54"/>
      <c r="CS8" s="54"/>
      <c r="CT8" s="54"/>
      <c r="CU8" s="54"/>
      <c r="CV8" s="54"/>
      <c r="CW8" s="54"/>
      <c r="CX8" s="54"/>
      <c r="CY8" s="54"/>
      <c r="CZ8" s="54"/>
      <c r="DA8" s="54"/>
      <c r="DB8" s="54"/>
      <c r="DC8" s="54"/>
      <c r="DD8" s="54"/>
      <c r="DE8" s="54"/>
      <c r="DF8" s="54"/>
      <c r="DG8" s="54"/>
      <c r="DH8" s="54"/>
      <c r="DI8" s="54"/>
      <c r="DJ8" s="54"/>
      <c r="DK8" s="54"/>
      <c r="DL8" s="54"/>
      <c r="DM8" s="54"/>
      <c r="DN8" s="54"/>
      <c r="DO8" s="54"/>
      <c r="DP8" s="54"/>
      <c r="DQ8" s="54"/>
      <c r="DR8" s="54"/>
      <c r="DS8" s="54"/>
      <c r="DT8" s="54"/>
      <c r="DU8" s="54"/>
      <c r="DV8" s="54"/>
      <c r="DW8" s="54"/>
      <c r="DX8" s="54"/>
      <c r="DY8" s="54"/>
      <c r="DZ8" s="54"/>
      <c r="EA8" s="54"/>
      <c r="EB8" s="54"/>
      <c r="EC8" s="54"/>
      <c r="ED8" s="54"/>
      <c r="EE8" s="54"/>
      <c r="EF8" s="54"/>
      <c r="EG8" s="54"/>
      <c r="EH8" s="54"/>
      <c r="EI8" s="54"/>
      <c r="EJ8" s="54"/>
      <c r="EK8" s="54"/>
      <c r="EL8" s="54"/>
      <c r="EM8" s="54"/>
      <c r="EN8" s="54"/>
      <c r="EO8" s="54"/>
      <c r="EP8" s="54"/>
      <c r="EQ8" s="54"/>
      <c r="ER8" s="54"/>
      <c r="ES8" s="54"/>
      <c r="ET8" s="54"/>
      <c r="EU8" s="54"/>
      <c r="EV8" s="54"/>
      <c r="EW8" s="54"/>
      <c r="EX8" s="54"/>
      <c r="EY8" s="54"/>
      <c r="EZ8" s="54"/>
      <c r="FA8" s="54"/>
      <c r="FB8" s="54"/>
      <c r="FC8" s="54"/>
      <c r="FD8" s="54"/>
      <c r="FE8" s="54"/>
      <c r="FF8" s="54"/>
      <c r="FG8" s="54"/>
      <c r="FH8" s="54"/>
      <c r="FI8" s="54"/>
      <c r="FJ8" s="54"/>
      <c r="FK8" s="54"/>
      <c r="FL8" s="54"/>
      <c r="FM8" s="54"/>
      <c r="FN8" s="54"/>
      <c r="FO8" s="54"/>
      <c r="FP8" s="54"/>
      <c r="FQ8" s="54"/>
      <c r="FR8" s="54"/>
      <c r="FS8" s="54"/>
      <c r="FT8" s="54"/>
      <c r="FU8" s="54"/>
      <c r="FV8" s="54"/>
      <c r="FW8" s="54"/>
      <c r="FX8" s="54"/>
      <c r="FY8" s="54"/>
      <c r="FZ8" s="54"/>
      <c r="GA8" s="54"/>
      <c r="GB8" s="54"/>
      <c r="GC8" s="54"/>
      <c r="GD8" s="54"/>
      <c r="GE8" s="54"/>
      <c r="GF8" s="54"/>
      <c r="GG8" s="54"/>
      <c r="GH8" s="54"/>
      <c r="GI8" s="54"/>
      <c r="GJ8" s="54"/>
      <c r="GK8" s="54"/>
      <c r="GL8" s="54"/>
      <c r="GM8" s="54"/>
      <c r="GN8" s="54"/>
      <c r="GO8" s="54"/>
      <c r="GP8" s="54"/>
      <c r="GQ8" s="54"/>
      <c r="GR8" s="54"/>
      <c r="GS8" s="54"/>
      <c r="GT8" s="54"/>
      <c r="GU8" s="54"/>
      <c r="GV8" s="54"/>
      <c r="GW8" s="54"/>
      <c r="GX8" s="54"/>
      <c r="GY8" s="54"/>
      <c r="GZ8" s="54"/>
      <c r="HA8" s="54"/>
      <c r="HB8" s="54"/>
      <c r="HC8" s="54"/>
      <c r="HD8" s="54"/>
      <c r="HE8" s="54"/>
      <c r="HF8" s="54"/>
      <c r="HG8" s="54"/>
      <c r="HH8" s="54"/>
      <c r="HI8" s="54"/>
      <c r="HJ8" s="54"/>
      <c r="HK8" s="54"/>
      <c r="HL8" s="54"/>
      <c r="HM8" s="54"/>
      <c r="HN8" s="54"/>
      <c r="HO8" s="54"/>
      <c r="HP8" s="54"/>
      <c r="HQ8" s="54"/>
      <c r="HR8" s="54"/>
      <c r="HS8" s="54"/>
      <c r="HT8" s="54"/>
      <c r="HU8" s="54"/>
      <c r="HV8" s="54"/>
      <c r="HW8" s="54"/>
      <c r="HX8" s="54"/>
      <c r="HY8" s="54"/>
      <c r="HZ8" s="54"/>
      <c r="IA8" s="54"/>
      <c r="IB8" s="54"/>
      <c r="IC8" s="54"/>
      <c r="ID8" s="54"/>
      <c r="IE8" s="54"/>
      <c r="IF8" s="54"/>
      <c r="IG8" s="54"/>
      <c r="IH8" s="54"/>
      <c r="II8" s="54"/>
      <c r="IJ8" s="54"/>
      <c r="IK8" s="54"/>
      <c r="IL8" s="54"/>
      <c r="IM8" s="54"/>
      <c r="IN8" s="54"/>
      <c r="IO8" s="54"/>
      <c r="IP8" s="54"/>
      <c r="IQ8" s="54"/>
      <c r="IR8" s="54"/>
      <c r="IS8" s="54"/>
      <c r="IT8" s="54"/>
      <c r="IU8" s="54"/>
      <c r="IV8" s="54"/>
      <c r="IW8" s="54"/>
      <c r="IX8" s="54"/>
      <c r="IY8" s="54"/>
      <c r="IZ8" s="54"/>
      <c r="JA8" s="54"/>
      <c r="JB8" s="54"/>
      <c r="JC8" s="54"/>
      <c r="JD8" s="54"/>
      <c r="JE8" s="54"/>
      <c r="JF8" s="54"/>
      <c r="JG8" s="54"/>
      <c r="JH8" s="54"/>
      <c r="JI8" s="54"/>
      <c r="JJ8" s="54"/>
      <c r="JK8" s="54"/>
      <c r="JL8" s="54"/>
      <c r="JM8" s="54"/>
      <c r="JN8" s="54"/>
      <c r="JO8" s="54"/>
      <c r="JP8" s="54"/>
      <c r="JQ8" s="54"/>
      <c r="JR8" s="54"/>
      <c r="JS8" s="54"/>
      <c r="JT8" s="54"/>
      <c r="JU8" s="54"/>
      <c r="JV8" s="54"/>
      <c r="JW8" s="54"/>
      <c r="JX8" s="54"/>
      <c r="JY8" s="54"/>
      <c r="JZ8" s="54"/>
      <c r="KA8" s="54"/>
      <c r="KB8" s="54"/>
      <c r="KC8" s="54"/>
      <c r="KD8" s="54"/>
      <c r="KE8" s="54"/>
      <c r="KF8" s="54"/>
      <c r="KG8" s="54"/>
      <c r="KH8" s="54"/>
      <c r="KI8" s="54"/>
      <c r="KJ8" s="54"/>
      <c r="KK8" s="54"/>
      <c r="KL8" s="54"/>
      <c r="KM8" s="54"/>
      <c r="KN8" s="54"/>
      <c r="KO8" s="54"/>
      <c r="KP8" s="54"/>
      <c r="KQ8" s="54"/>
      <c r="KR8" s="54"/>
      <c r="KS8" s="54"/>
      <c r="KT8" s="54"/>
      <c r="KU8" s="54"/>
      <c r="KV8" s="54"/>
      <c r="KW8" s="54"/>
      <c r="KX8" s="54"/>
      <c r="KY8" s="54"/>
      <c r="KZ8" s="54"/>
      <c r="LA8" s="54"/>
      <c r="LB8" s="54"/>
      <c r="LC8" s="54"/>
      <c r="LD8" s="54"/>
      <c r="LE8" s="54"/>
      <c r="LF8" s="54"/>
      <c r="LG8" s="54"/>
      <c r="LH8" s="54"/>
      <c r="LI8" s="54"/>
      <c r="LJ8" s="54"/>
      <c r="LK8" s="54"/>
      <c r="LL8" s="54"/>
      <c r="LM8" s="54"/>
      <c r="LN8" s="54"/>
      <c r="LO8" s="54"/>
      <c r="LP8" s="54"/>
      <c r="LQ8" s="54"/>
      <c r="LR8" s="54"/>
      <c r="LS8" s="54"/>
      <c r="LT8" s="54"/>
      <c r="LU8" s="54"/>
      <c r="LV8" s="54"/>
      <c r="LW8" s="54"/>
      <c r="LX8" s="54"/>
      <c r="LY8" s="54"/>
      <c r="LZ8" s="54"/>
      <c r="MA8" s="54"/>
      <c r="MB8" s="54"/>
      <c r="MC8" s="54"/>
      <c r="MD8" s="54"/>
      <c r="ME8" s="54"/>
      <c r="MF8" s="54"/>
      <c r="MG8" s="54"/>
      <c r="MH8" s="54"/>
      <c r="MI8" s="54"/>
      <c r="MJ8" s="54"/>
      <c r="MK8" s="54"/>
      <c r="ML8" s="54"/>
      <c r="MM8" s="54"/>
      <c r="MN8" s="54"/>
      <c r="MO8" s="54"/>
      <c r="MP8" s="54"/>
      <c r="MQ8" s="54"/>
      <c r="MR8" s="54"/>
      <c r="MS8" s="54"/>
      <c r="MT8" s="54"/>
      <c r="MU8" s="54"/>
      <c r="MV8" s="54"/>
    </row>
    <row r="9" spans="1:360" s="47" customFormat="1" ht="27" customHeight="1" x14ac:dyDescent="0.55000000000000004">
      <c r="A9" s="107" t="s">
        <v>5</v>
      </c>
      <c r="B9" s="107">
        <f t="shared" si="0"/>
        <v>0</v>
      </c>
      <c r="C9" s="84">
        <v>0</v>
      </c>
      <c r="D9" s="84">
        <v>0</v>
      </c>
      <c r="E9" s="85">
        <v>0</v>
      </c>
      <c r="F9" s="85">
        <v>0</v>
      </c>
      <c r="G9" s="84">
        <v>0</v>
      </c>
      <c r="H9" s="23">
        <v>0</v>
      </c>
      <c r="I9" s="23">
        <v>0</v>
      </c>
      <c r="J9" s="84">
        <v>0</v>
      </c>
      <c r="K9" s="53">
        <v>0</v>
      </c>
      <c r="L9" s="23">
        <v>0</v>
      </c>
      <c r="M9" s="55">
        <v>0</v>
      </c>
      <c r="N9" s="85">
        <v>0</v>
      </c>
    </row>
    <row r="10" spans="1:360" s="47" customFormat="1" ht="27" customHeight="1" x14ac:dyDescent="0.55000000000000004">
      <c r="A10" s="107" t="s">
        <v>6</v>
      </c>
      <c r="B10" s="107">
        <f t="shared" si="0"/>
        <v>0</v>
      </c>
      <c r="C10" s="84">
        <v>0</v>
      </c>
      <c r="D10" s="84">
        <v>0</v>
      </c>
      <c r="E10" s="85">
        <v>0</v>
      </c>
      <c r="F10" s="85">
        <v>0</v>
      </c>
      <c r="G10" s="84">
        <v>0</v>
      </c>
      <c r="H10" s="23">
        <v>0</v>
      </c>
      <c r="I10" s="23">
        <v>0</v>
      </c>
      <c r="J10" s="84">
        <v>0</v>
      </c>
      <c r="K10" s="53">
        <v>0</v>
      </c>
      <c r="L10" s="23">
        <v>0</v>
      </c>
      <c r="M10" s="55">
        <v>0</v>
      </c>
      <c r="N10" s="85">
        <v>0</v>
      </c>
    </row>
    <row r="11" spans="1:360" s="47" customFormat="1" ht="27" customHeight="1" x14ac:dyDescent="0.55000000000000004">
      <c r="A11" s="107" t="s">
        <v>23</v>
      </c>
      <c r="B11" s="107">
        <f t="shared" si="0"/>
        <v>50</v>
      </c>
      <c r="C11" s="84">
        <v>0</v>
      </c>
      <c r="D11" s="84">
        <v>0</v>
      </c>
      <c r="E11" s="85">
        <v>0</v>
      </c>
      <c r="F11" s="85">
        <v>0</v>
      </c>
      <c r="G11" s="84">
        <v>0</v>
      </c>
      <c r="H11" s="23">
        <v>0</v>
      </c>
      <c r="I11" s="23">
        <v>50</v>
      </c>
      <c r="J11" s="84">
        <v>0</v>
      </c>
      <c r="K11" s="53">
        <v>0</v>
      </c>
      <c r="L11" s="23">
        <v>0</v>
      </c>
      <c r="M11" s="55">
        <v>0</v>
      </c>
      <c r="N11" s="85">
        <v>0</v>
      </c>
    </row>
    <row r="12" spans="1:360" s="44" customFormat="1" ht="27" customHeight="1" x14ac:dyDescent="0.55000000000000004">
      <c r="A12" s="108" t="s">
        <v>7</v>
      </c>
      <c r="B12" s="106">
        <f t="shared" si="0"/>
        <v>23920.299999999996</v>
      </c>
      <c r="C12" s="87">
        <f t="shared" ref="C12:N12" si="1">SUM(C6:C11)</f>
        <v>2754.63</v>
      </c>
      <c r="D12" s="87">
        <f t="shared" si="1"/>
        <v>888.44</v>
      </c>
      <c r="E12" s="87">
        <f t="shared" si="1"/>
        <v>2312.25</v>
      </c>
      <c r="F12" s="87">
        <f t="shared" si="1"/>
        <v>1185.3899999999999</v>
      </c>
      <c r="G12" s="87">
        <f t="shared" si="1"/>
        <v>864.87</v>
      </c>
      <c r="H12" s="87">
        <f t="shared" si="1"/>
        <v>1850.33</v>
      </c>
      <c r="I12" s="87">
        <f t="shared" si="1"/>
        <v>2563.5299999999997</v>
      </c>
      <c r="J12" s="87">
        <f t="shared" si="1"/>
        <v>1098.52</v>
      </c>
      <c r="K12" s="87">
        <f t="shared" si="1"/>
        <v>2774.74</v>
      </c>
      <c r="L12" s="87">
        <f t="shared" si="1"/>
        <v>1242</v>
      </c>
      <c r="M12" s="87">
        <f t="shared" si="1"/>
        <v>1497.1</v>
      </c>
      <c r="N12" s="87">
        <f t="shared" si="1"/>
        <v>4888.5</v>
      </c>
    </row>
    <row r="13" spans="1:360" s="2" customFormat="1" ht="27" customHeight="1" x14ac:dyDescent="0.55000000000000004">
      <c r="A13" s="109"/>
      <c r="B13" s="109"/>
      <c r="C13" s="85"/>
      <c r="D13" s="85"/>
      <c r="E13" s="85"/>
      <c r="F13" s="85"/>
      <c r="G13" s="85"/>
      <c r="H13" s="88"/>
      <c r="I13" s="56"/>
      <c r="J13" s="82"/>
      <c r="K13" s="57"/>
      <c r="L13" s="58"/>
      <c r="M13" s="89"/>
      <c r="N13" s="89"/>
      <c r="O13" s="48"/>
      <c r="P13" s="48"/>
      <c r="Q13" s="48"/>
      <c r="R13" s="48"/>
    </row>
    <row r="14" spans="1:360" s="2" customFormat="1" ht="27" customHeight="1" x14ac:dyDescent="0.55000000000000004">
      <c r="A14" s="105" t="s">
        <v>8</v>
      </c>
      <c r="B14" s="105"/>
      <c r="C14" s="85"/>
      <c r="D14" s="85"/>
      <c r="E14" s="85"/>
      <c r="F14" s="85"/>
      <c r="G14" s="85"/>
      <c r="H14" s="88"/>
      <c r="I14" s="56"/>
      <c r="J14" s="82"/>
      <c r="K14" s="57"/>
      <c r="L14" s="58"/>
      <c r="M14" s="89"/>
      <c r="N14" s="89"/>
      <c r="O14" s="48"/>
      <c r="P14" s="48"/>
      <c r="Q14" s="48"/>
      <c r="R14" s="48"/>
    </row>
    <row r="15" spans="1:360" s="44" customFormat="1" ht="27" customHeight="1" x14ac:dyDescent="0.55000000000000004">
      <c r="A15" s="106" t="s">
        <v>9</v>
      </c>
      <c r="B15" s="106">
        <f t="shared" ref="B15:B29" si="2">SUM(C15:N15)</f>
        <v>0</v>
      </c>
      <c r="C15" s="81">
        <v>0</v>
      </c>
      <c r="D15" s="81">
        <v>0</v>
      </c>
      <c r="E15" s="81">
        <v>0</v>
      </c>
      <c r="F15" s="82">
        <v>0</v>
      </c>
      <c r="G15" s="81">
        <v>0</v>
      </c>
      <c r="H15" s="83">
        <v>0</v>
      </c>
      <c r="I15" s="59">
        <v>0</v>
      </c>
      <c r="J15" s="81">
        <v>0</v>
      </c>
      <c r="K15" s="51">
        <v>0</v>
      </c>
      <c r="L15" s="51">
        <v>0</v>
      </c>
      <c r="M15" s="81">
        <v>0</v>
      </c>
      <c r="N15" s="81">
        <v>0</v>
      </c>
    </row>
    <row r="16" spans="1:360" s="47" customFormat="1" ht="27" customHeight="1" x14ac:dyDescent="0.55000000000000004">
      <c r="A16" s="107" t="s">
        <v>10</v>
      </c>
      <c r="B16" s="107">
        <f t="shared" si="2"/>
        <v>0</v>
      </c>
      <c r="C16" s="84">
        <v>0</v>
      </c>
      <c r="D16" s="84">
        <v>0</v>
      </c>
      <c r="E16" s="84">
        <v>0</v>
      </c>
      <c r="F16" s="85">
        <v>0</v>
      </c>
      <c r="G16" s="84">
        <v>0</v>
      </c>
      <c r="H16" s="86">
        <v>0</v>
      </c>
      <c r="I16" s="60">
        <v>0</v>
      </c>
      <c r="J16" s="84">
        <v>0</v>
      </c>
      <c r="K16" s="53">
        <v>0</v>
      </c>
      <c r="L16" s="53">
        <v>0</v>
      </c>
      <c r="M16" s="84">
        <v>0</v>
      </c>
      <c r="N16" s="84">
        <v>0</v>
      </c>
    </row>
    <row r="17" spans="1:360" s="47" customFormat="1" ht="27" customHeight="1" x14ac:dyDescent="0.55000000000000004">
      <c r="A17" s="107" t="s">
        <v>11</v>
      </c>
      <c r="B17" s="107">
        <f t="shared" si="2"/>
        <v>19461.45</v>
      </c>
      <c r="C17" s="84">
        <v>5356.77</v>
      </c>
      <c r="D17" s="84">
        <v>804.42</v>
      </c>
      <c r="E17" s="84">
        <v>1598.13</v>
      </c>
      <c r="F17" s="85">
        <v>350.38</v>
      </c>
      <c r="G17" s="84">
        <v>1411.82</v>
      </c>
      <c r="H17" s="86">
        <v>2033.57</v>
      </c>
      <c r="I17" s="60">
        <v>1779.69</v>
      </c>
      <c r="J17" s="84">
        <v>1094.27</v>
      </c>
      <c r="K17" s="53">
        <f>1512.36-60</f>
        <v>1452.36</v>
      </c>
      <c r="L17" s="53">
        <v>751.77</v>
      </c>
      <c r="M17" s="84">
        <v>771.93</v>
      </c>
      <c r="N17" s="84">
        <v>2056.34</v>
      </c>
    </row>
    <row r="18" spans="1:360" s="47" customFormat="1" ht="27" customHeight="1" x14ac:dyDescent="0.55000000000000004">
      <c r="A18" s="107" t="s">
        <v>12</v>
      </c>
      <c r="B18" s="107">
        <f t="shared" si="2"/>
        <v>0</v>
      </c>
      <c r="C18" s="84">
        <v>0</v>
      </c>
      <c r="D18" s="84">
        <v>0</v>
      </c>
      <c r="E18" s="84">
        <v>0</v>
      </c>
      <c r="F18" s="85">
        <v>0</v>
      </c>
      <c r="G18" s="90">
        <v>0</v>
      </c>
      <c r="H18" s="86">
        <v>0</v>
      </c>
      <c r="I18" s="60">
        <v>0</v>
      </c>
      <c r="J18" s="84">
        <v>0</v>
      </c>
      <c r="K18" s="53">
        <v>0</v>
      </c>
      <c r="L18" s="53">
        <v>0</v>
      </c>
      <c r="M18" s="84">
        <v>0</v>
      </c>
      <c r="N18" s="84">
        <v>0</v>
      </c>
    </row>
    <row r="19" spans="1:360" s="47" customFormat="1" ht="27" customHeight="1" x14ac:dyDescent="0.55000000000000004">
      <c r="A19" s="107" t="s">
        <v>13</v>
      </c>
      <c r="B19" s="107">
        <f t="shared" si="2"/>
        <v>0</v>
      </c>
      <c r="C19" s="84">
        <v>0</v>
      </c>
      <c r="D19" s="84">
        <v>0</v>
      </c>
      <c r="E19" s="84">
        <v>0</v>
      </c>
      <c r="F19" s="85">
        <v>0</v>
      </c>
      <c r="G19" s="86">
        <v>0</v>
      </c>
      <c r="H19" s="86">
        <v>0</v>
      </c>
      <c r="I19" s="60">
        <v>0</v>
      </c>
      <c r="J19" s="84">
        <v>0</v>
      </c>
      <c r="K19" s="53">
        <v>0</v>
      </c>
      <c r="L19" s="53">
        <v>0</v>
      </c>
      <c r="M19" s="84">
        <v>0</v>
      </c>
      <c r="N19" s="84">
        <v>0</v>
      </c>
    </row>
    <row r="20" spans="1:360" s="47" customFormat="1" ht="27" customHeight="1" x14ac:dyDescent="0.55000000000000004">
      <c r="A20" s="107" t="s">
        <v>17</v>
      </c>
      <c r="B20" s="107">
        <f t="shared" si="2"/>
        <v>117.25</v>
      </c>
      <c r="C20" s="84">
        <v>15</v>
      </c>
      <c r="D20" s="84">
        <v>0</v>
      </c>
      <c r="E20" s="84">
        <v>0</v>
      </c>
      <c r="F20" s="85">
        <v>0</v>
      </c>
      <c r="G20" s="84">
        <v>0</v>
      </c>
      <c r="H20" s="86">
        <v>102.25</v>
      </c>
      <c r="I20" s="60">
        <v>0</v>
      </c>
      <c r="J20" s="84">
        <v>0</v>
      </c>
      <c r="K20" s="53">
        <v>0</v>
      </c>
      <c r="L20" s="53">
        <v>0</v>
      </c>
      <c r="M20" s="84">
        <v>0</v>
      </c>
      <c r="N20" s="84">
        <v>0</v>
      </c>
    </row>
    <row r="21" spans="1:360" s="47" customFormat="1" ht="27" customHeight="1" x14ac:dyDescent="0.55000000000000004">
      <c r="A21" s="107" t="s">
        <v>14</v>
      </c>
      <c r="B21" s="107">
        <f t="shared" si="2"/>
        <v>1031.3700000000001</v>
      </c>
      <c r="C21" s="84">
        <v>348.49</v>
      </c>
      <c r="D21" s="84">
        <v>-15</v>
      </c>
      <c r="E21" s="84">
        <v>8.16</v>
      </c>
      <c r="F21" s="85">
        <v>135.08000000000001</v>
      </c>
      <c r="G21" s="61">
        <v>6.69</v>
      </c>
      <c r="H21" s="86">
        <v>19.329999999999998</v>
      </c>
      <c r="I21" s="60">
        <v>-2.3600000000000136</v>
      </c>
      <c r="J21" s="84">
        <v>483.59000000000003</v>
      </c>
      <c r="K21" s="53">
        <v>0</v>
      </c>
      <c r="L21" s="53">
        <v>-53.55</v>
      </c>
      <c r="M21" s="84">
        <v>0</v>
      </c>
      <c r="N21" s="84">
        <v>100.94</v>
      </c>
    </row>
    <row r="22" spans="1:360" s="47" customFormat="1" ht="27" customHeight="1" x14ac:dyDescent="0.55000000000000004">
      <c r="A22" s="107" t="s">
        <v>21</v>
      </c>
      <c r="B22" s="107">
        <f t="shared" si="2"/>
        <v>0</v>
      </c>
      <c r="C22" s="84">
        <v>0</v>
      </c>
      <c r="D22" s="84">
        <v>0</v>
      </c>
      <c r="E22" s="84">
        <v>0</v>
      </c>
      <c r="F22" s="85">
        <v>0</v>
      </c>
      <c r="G22" s="61">
        <v>0</v>
      </c>
      <c r="H22" s="86">
        <v>0</v>
      </c>
      <c r="I22" s="60">
        <v>0</v>
      </c>
      <c r="J22" s="84">
        <v>0</v>
      </c>
      <c r="K22" s="53">
        <v>0</v>
      </c>
      <c r="L22" s="53">
        <v>0</v>
      </c>
      <c r="M22" s="84">
        <v>0</v>
      </c>
      <c r="N22" s="84">
        <v>0</v>
      </c>
    </row>
    <row r="23" spans="1:360" s="47" customFormat="1" ht="27" customHeight="1" x14ac:dyDescent="0.55000000000000004">
      <c r="A23" s="107" t="s">
        <v>15</v>
      </c>
      <c r="B23" s="107">
        <f t="shared" si="2"/>
        <v>0</v>
      </c>
      <c r="C23" s="84">
        <v>0</v>
      </c>
      <c r="D23" s="84">
        <v>0</v>
      </c>
      <c r="E23" s="84">
        <v>0</v>
      </c>
      <c r="F23" s="85">
        <v>0</v>
      </c>
      <c r="G23" s="84">
        <v>0</v>
      </c>
      <c r="H23" s="86">
        <v>0</v>
      </c>
      <c r="I23" s="62">
        <v>0</v>
      </c>
      <c r="J23" s="84">
        <v>0</v>
      </c>
      <c r="K23" s="53">
        <v>0</v>
      </c>
      <c r="L23" s="53">
        <v>0</v>
      </c>
      <c r="M23" s="84">
        <v>0</v>
      </c>
      <c r="N23" s="84">
        <v>0</v>
      </c>
    </row>
    <row r="24" spans="1:360" s="46" customFormat="1" ht="27" customHeight="1" x14ac:dyDescent="0.55000000000000004">
      <c r="A24" s="107" t="s">
        <v>16</v>
      </c>
      <c r="B24" s="107">
        <f t="shared" si="2"/>
        <v>0</v>
      </c>
      <c r="C24" s="84">
        <v>0</v>
      </c>
      <c r="D24" s="84">
        <v>0</v>
      </c>
      <c r="E24" s="84">
        <v>0</v>
      </c>
      <c r="F24" s="85">
        <v>0</v>
      </c>
      <c r="G24" s="84">
        <v>0</v>
      </c>
      <c r="H24" s="86">
        <v>0</v>
      </c>
      <c r="I24" s="91">
        <v>0</v>
      </c>
      <c r="J24" s="84">
        <v>0</v>
      </c>
      <c r="K24" s="53">
        <v>0</v>
      </c>
      <c r="L24" s="53">
        <v>0</v>
      </c>
      <c r="M24" s="84">
        <v>0</v>
      </c>
      <c r="N24" s="84">
        <v>0</v>
      </c>
      <c r="O24" s="47"/>
      <c r="P24" s="47"/>
      <c r="Q24" s="47"/>
      <c r="R24" s="47"/>
      <c r="S24" s="54"/>
      <c r="T24" s="54"/>
      <c r="U24" s="54"/>
      <c r="V24" s="54"/>
      <c r="W24" s="54"/>
      <c r="X24" s="54"/>
      <c r="Y24" s="54"/>
      <c r="Z24" s="54"/>
      <c r="AA24" s="54"/>
      <c r="AB24" s="54"/>
      <c r="AC24" s="54"/>
      <c r="AD24" s="54"/>
      <c r="AE24" s="54"/>
      <c r="AF24" s="54"/>
      <c r="AG24" s="54"/>
      <c r="AH24" s="54"/>
      <c r="AI24" s="54"/>
      <c r="AJ24" s="54"/>
      <c r="AK24" s="54"/>
      <c r="AL24" s="54"/>
      <c r="AM24" s="54"/>
      <c r="AN24" s="54"/>
      <c r="AO24" s="54"/>
      <c r="AP24" s="54"/>
      <c r="AQ24" s="54"/>
      <c r="AR24" s="54"/>
      <c r="AS24" s="54"/>
      <c r="AT24" s="54"/>
      <c r="AU24" s="54"/>
      <c r="AV24" s="54"/>
      <c r="AW24" s="54"/>
      <c r="AX24" s="54"/>
      <c r="AY24" s="54"/>
      <c r="AZ24" s="54"/>
      <c r="BA24" s="54"/>
      <c r="BB24" s="54"/>
      <c r="BC24" s="54"/>
      <c r="BD24" s="54"/>
      <c r="BE24" s="54"/>
      <c r="BF24" s="54"/>
      <c r="BG24" s="54"/>
      <c r="BH24" s="54"/>
      <c r="BI24" s="54"/>
      <c r="BJ24" s="54"/>
      <c r="BK24" s="54"/>
      <c r="BL24" s="54"/>
      <c r="BM24" s="54"/>
      <c r="BN24" s="54"/>
      <c r="BO24" s="54"/>
      <c r="BP24" s="54"/>
      <c r="BQ24" s="54"/>
      <c r="BR24" s="54"/>
      <c r="BS24" s="54"/>
      <c r="BT24" s="54"/>
      <c r="BU24" s="54"/>
      <c r="BV24" s="54"/>
      <c r="BW24" s="54"/>
      <c r="BX24" s="54"/>
      <c r="BY24" s="54"/>
      <c r="BZ24" s="54"/>
      <c r="CA24" s="54"/>
      <c r="CB24" s="54"/>
      <c r="CC24" s="54"/>
      <c r="CD24" s="54"/>
      <c r="CE24" s="54"/>
      <c r="CF24" s="54"/>
      <c r="CG24" s="54"/>
      <c r="CH24" s="54"/>
      <c r="CI24" s="54"/>
      <c r="CJ24" s="54"/>
      <c r="CK24" s="54"/>
      <c r="CL24" s="54"/>
      <c r="CM24" s="54"/>
      <c r="CN24" s="54"/>
      <c r="CO24" s="54"/>
      <c r="CP24" s="54"/>
      <c r="CQ24" s="54"/>
      <c r="CR24" s="54"/>
      <c r="CS24" s="54"/>
      <c r="CT24" s="54"/>
      <c r="CU24" s="54"/>
      <c r="CV24" s="54"/>
      <c r="CW24" s="54"/>
      <c r="CX24" s="54"/>
      <c r="CY24" s="54"/>
      <c r="CZ24" s="54"/>
      <c r="DA24" s="54"/>
      <c r="DB24" s="54"/>
      <c r="DC24" s="54"/>
      <c r="DD24" s="54"/>
      <c r="DE24" s="54"/>
      <c r="DF24" s="54"/>
      <c r="DG24" s="54"/>
      <c r="DH24" s="54"/>
      <c r="DI24" s="54"/>
      <c r="DJ24" s="54"/>
      <c r="DK24" s="54"/>
      <c r="DL24" s="54"/>
      <c r="DM24" s="54"/>
      <c r="DN24" s="54"/>
      <c r="DO24" s="54"/>
      <c r="DP24" s="54"/>
      <c r="DQ24" s="54"/>
      <c r="DR24" s="54"/>
      <c r="DS24" s="54"/>
      <c r="DT24" s="54"/>
      <c r="DU24" s="54"/>
      <c r="DV24" s="54"/>
      <c r="DW24" s="54"/>
      <c r="DX24" s="54"/>
      <c r="DY24" s="54"/>
      <c r="DZ24" s="54"/>
      <c r="EA24" s="54"/>
      <c r="EB24" s="54"/>
      <c r="EC24" s="54"/>
      <c r="ED24" s="54"/>
      <c r="EE24" s="54"/>
      <c r="EF24" s="54"/>
      <c r="EG24" s="54"/>
      <c r="EH24" s="54"/>
      <c r="EI24" s="54"/>
      <c r="EJ24" s="54"/>
      <c r="EK24" s="54"/>
      <c r="EL24" s="54"/>
      <c r="EM24" s="54"/>
      <c r="EN24" s="54"/>
      <c r="EO24" s="54"/>
      <c r="EP24" s="54"/>
      <c r="EQ24" s="54"/>
      <c r="ER24" s="54"/>
      <c r="ES24" s="54"/>
      <c r="ET24" s="54"/>
      <c r="EU24" s="54"/>
      <c r="EV24" s="54"/>
      <c r="EW24" s="54"/>
      <c r="EX24" s="54"/>
      <c r="EY24" s="54"/>
      <c r="EZ24" s="54"/>
      <c r="FA24" s="54"/>
      <c r="FB24" s="54"/>
      <c r="FC24" s="54"/>
      <c r="FD24" s="54"/>
      <c r="FE24" s="54"/>
      <c r="FF24" s="54"/>
      <c r="FG24" s="54"/>
      <c r="FH24" s="54"/>
      <c r="FI24" s="54"/>
      <c r="FJ24" s="54"/>
      <c r="FK24" s="54"/>
      <c r="FL24" s="54"/>
      <c r="FM24" s="54"/>
      <c r="FN24" s="54"/>
      <c r="FO24" s="54"/>
      <c r="FP24" s="54"/>
      <c r="FQ24" s="54"/>
      <c r="FR24" s="54"/>
      <c r="FS24" s="54"/>
      <c r="FT24" s="54"/>
      <c r="FU24" s="54"/>
      <c r="FV24" s="54"/>
      <c r="FW24" s="54"/>
      <c r="FX24" s="54"/>
      <c r="FY24" s="54"/>
      <c r="FZ24" s="54"/>
      <c r="GA24" s="54"/>
      <c r="GB24" s="54"/>
      <c r="GC24" s="54"/>
      <c r="GD24" s="54"/>
      <c r="GE24" s="54"/>
      <c r="GF24" s="54"/>
      <c r="GG24" s="54"/>
      <c r="GH24" s="54"/>
      <c r="GI24" s="54"/>
      <c r="GJ24" s="54"/>
      <c r="GK24" s="54"/>
      <c r="GL24" s="54"/>
      <c r="GM24" s="54"/>
      <c r="GN24" s="54"/>
      <c r="GO24" s="54"/>
      <c r="GP24" s="54"/>
      <c r="GQ24" s="54"/>
      <c r="GR24" s="54"/>
      <c r="GS24" s="54"/>
      <c r="GT24" s="54"/>
      <c r="GU24" s="54"/>
      <c r="GV24" s="54"/>
      <c r="GW24" s="54"/>
      <c r="GX24" s="54"/>
      <c r="GY24" s="54"/>
      <c r="GZ24" s="54"/>
      <c r="HA24" s="54"/>
      <c r="HB24" s="54"/>
      <c r="HC24" s="54"/>
      <c r="HD24" s="54"/>
      <c r="HE24" s="54"/>
      <c r="HF24" s="54"/>
      <c r="HG24" s="54"/>
      <c r="HH24" s="54"/>
      <c r="HI24" s="54"/>
      <c r="HJ24" s="54"/>
      <c r="HK24" s="54"/>
      <c r="HL24" s="54"/>
      <c r="HM24" s="54"/>
      <c r="HN24" s="54"/>
      <c r="HO24" s="54"/>
      <c r="HP24" s="54"/>
      <c r="HQ24" s="54"/>
      <c r="HR24" s="54"/>
      <c r="HS24" s="54"/>
      <c r="HT24" s="54"/>
      <c r="HU24" s="54"/>
      <c r="HV24" s="54"/>
      <c r="HW24" s="54"/>
      <c r="HX24" s="54"/>
      <c r="HY24" s="54"/>
      <c r="HZ24" s="54"/>
      <c r="IA24" s="54"/>
      <c r="IB24" s="54"/>
      <c r="IC24" s="54"/>
      <c r="ID24" s="54"/>
      <c r="IE24" s="54"/>
      <c r="IF24" s="54"/>
      <c r="IG24" s="54"/>
      <c r="IH24" s="54"/>
      <c r="II24" s="54"/>
      <c r="IJ24" s="54"/>
      <c r="IK24" s="54"/>
      <c r="IL24" s="54"/>
      <c r="IM24" s="54"/>
      <c r="IN24" s="54"/>
      <c r="IO24" s="54"/>
      <c r="IP24" s="54"/>
      <c r="IQ24" s="54"/>
      <c r="IR24" s="54"/>
      <c r="IS24" s="54"/>
      <c r="IT24" s="54"/>
      <c r="IU24" s="54"/>
      <c r="IV24" s="54"/>
      <c r="IW24" s="54"/>
      <c r="IX24" s="54"/>
      <c r="IY24" s="54"/>
      <c r="IZ24" s="54"/>
      <c r="JA24" s="54"/>
      <c r="JB24" s="54"/>
      <c r="JC24" s="54"/>
      <c r="JD24" s="54"/>
      <c r="JE24" s="54"/>
      <c r="JF24" s="54"/>
      <c r="JG24" s="54"/>
      <c r="JH24" s="54"/>
      <c r="JI24" s="54"/>
      <c r="JJ24" s="54"/>
      <c r="JK24" s="54"/>
      <c r="JL24" s="54"/>
      <c r="JM24" s="54"/>
      <c r="JN24" s="54"/>
      <c r="JO24" s="54"/>
      <c r="JP24" s="54"/>
      <c r="JQ24" s="54"/>
      <c r="JR24" s="54"/>
      <c r="JS24" s="54"/>
      <c r="JT24" s="54"/>
      <c r="JU24" s="54"/>
      <c r="JV24" s="54"/>
      <c r="JW24" s="54"/>
      <c r="JX24" s="54"/>
      <c r="JY24" s="54"/>
      <c r="JZ24" s="54"/>
      <c r="KA24" s="54"/>
      <c r="KB24" s="54"/>
      <c r="KC24" s="54"/>
      <c r="KD24" s="54"/>
      <c r="KE24" s="54"/>
      <c r="KF24" s="54"/>
      <c r="KG24" s="54"/>
      <c r="KH24" s="54"/>
      <c r="KI24" s="54"/>
      <c r="KJ24" s="54"/>
      <c r="KK24" s="54"/>
      <c r="KL24" s="54"/>
      <c r="KM24" s="54"/>
      <c r="KN24" s="54"/>
      <c r="KO24" s="54"/>
      <c r="KP24" s="54"/>
      <c r="KQ24" s="54"/>
      <c r="KR24" s="54"/>
      <c r="KS24" s="54"/>
      <c r="KT24" s="54"/>
      <c r="KU24" s="54"/>
      <c r="KV24" s="54"/>
      <c r="KW24" s="54"/>
      <c r="KX24" s="54"/>
      <c r="KY24" s="54"/>
      <c r="KZ24" s="54"/>
      <c r="LA24" s="54"/>
      <c r="LB24" s="54"/>
      <c r="LC24" s="54"/>
      <c r="LD24" s="54"/>
      <c r="LE24" s="54"/>
      <c r="LF24" s="54"/>
      <c r="LG24" s="54"/>
      <c r="LH24" s="54"/>
      <c r="LI24" s="54"/>
      <c r="LJ24" s="54"/>
      <c r="LK24" s="54"/>
      <c r="LL24" s="54"/>
      <c r="LM24" s="54"/>
      <c r="LN24" s="54"/>
      <c r="LO24" s="54"/>
      <c r="LP24" s="54"/>
      <c r="LQ24" s="54"/>
      <c r="LR24" s="54"/>
      <c r="LS24" s="54"/>
      <c r="LT24" s="54"/>
      <c r="LU24" s="54"/>
      <c r="LV24" s="54"/>
      <c r="LW24" s="54"/>
      <c r="LX24" s="54"/>
      <c r="LY24" s="54"/>
      <c r="LZ24" s="54"/>
      <c r="MA24" s="54"/>
      <c r="MB24" s="54"/>
      <c r="MC24" s="54"/>
      <c r="MD24" s="54"/>
      <c r="ME24" s="54"/>
      <c r="MF24" s="54"/>
      <c r="MG24" s="54"/>
      <c r="MH24" s="54"/>
      <c r="MI24" s="54"/>
      <c r="MJ24" s="54"/>
      <c r="MK24" s="54"/>
      <c r="ML24" s="54"/>
      <c r="MM24" s="54"/>
      <c r="MN24" s="54"/>
      <c r="MO24" s="54"/>
      <c r="MP24" s="54"/>
      <c r="MQ24" s="54"/>
      <c r="MR24" s="54"/>
      <c r="MS24" s="54"/>
      <c r="MT24" s="54"/>
      <c r="MU24" s="54"/>
      <c r="MV24" s="54"/>
    </row>
    <row r="25" spans="1:360" s="47" customFormat="1" ht="27" customHeight="1" x14ac:dyDescent="0.55000000000000004">
      <c r="A25" s="107" t="s">
        <v>22</v>
      </c>
      <c r="B25" s="107">
        <f t="shared" si="2"/>
        <v>1746</v>
      </c>
      <c r="C25" s="84">
        <v>0</v>
      </c>
      <c r="D25" s="84">
        <v>0</v>
      </c>
      <c r="E25" s="84">
        <v>0</v>
      </c>
      <c r="F25" s="85">
        <v>0</v>
      </c>
      <c r="G25" s="84">
        <v>1746</v>
      </c>
      <c r="H25" s="86">
        <v>0</v>
      </c>
      <c r="I25" s="60">
        <v>0</v>
      </c>
      <c r="J25" s="84">
        <v>0</v>
      </c>
      <c r="K25" s="53">
        <v>0</v>
      </c>
      <c r="L25" s="53">
        <v>0</v>
      </c>
      <c r="M25" s="84">
        <v>0</v>
      </c>
      <c r="N25" s="84">
        <v>0</v>
      </c>
    </row>
    <row r="26" spans="1:360" s="47" customFormat="1" ht="27" customHeight="1" x14ac:dyDescent="0.55000000000000004">
      <c r="A26" s="107" t="s">
        <v>27</v>
      </c>
      <c r="B26" s="107">
        <f t="shared" si="2"/>
        <v>95</v>
      </c>
      <c r="C26" s="84">
        <v>0</v>
      </c>
      <c r="D26" s="84">
        <v>0</v>
      </c>
      <c r="E26" s="84">
        <v>0</v>
      </c>
      <c r="F26" s="85">
        <v>0</v>
      </c>
      <c r="G26" s="84">
        <v>0</v>
      </c>
      <c r="H26" s="86">
        <v>0</v>
      </c>
      <c r="I26" s="60">
        <v>95</v>
      </c>
      <c r="J26" s="84">
        <v>0</v>
      </c>
      <c r="K26" s="53">
        <v>0</v>
      </c>
      <c r="L26" s="53">
        <v>0</v>
      </c>
      <c r="M26" s="84">
        <v>0</v>
      </c>
      <c r="N26" s="84">
        <v>0</v>
      </c>
    </row>
    <row r="27" spans="1:360" s="2" customFormat="1" ht="27" customHeight="1" x14ac:dyDescent="0.55000000000000004">
      <c r="A27" s="109" t="s">
        <v>20</v>
      </c>
      <c r="B27" s="107">
        <f t="shared" si="2"/>
        <v>0</v>
      </c>
      <c r="C27" s="85">
        <v>0</v>
      </c>
      <c r="D27" s="85">
        <v>0</v>
      </c>
      <c r="E27" s="85">
        <v>0</v>
      </c>
      <c r="F27" s="85">
        <v>0</v>
      </c>
      <c r="G27" s="85">
        <v>0</v>
      </c>
      <c r="H27" s="88">
        <v>0</v>
      </c>
      <c r="I27" s="56">
        <v>0</v>
      </c>
      <c r="J27" s="85">
        <v>0</v>
      </c>
      <c r="K27" s="85">
        <v>0</v>
      </c>
      <c r="L27" s="85">
        <v>0</v>
      </c>
      <c r="M27" s="85">
        <v>0</v>
      </c>
      <c r="N27" s="92">
        <v>0</v>
      </c>
      <c r="O27" s="48"/>
      <c r="P27" s="48"/>
      <c r="Q27" s="48"/>
      <c r="R27" s="48"/>
    </row>
    <row r="28" spans="1:360" s="2" customFormat="1" ht="27" customHeight="1" x14ac:dyDescent="0.55000000000000004">
      <c r="A28" s="110"/>
      <c r="B28" s="110"/>
      <c r="C28" s="85"/>
      <c r="D28" s="85"/>
      <c r="E28" s="85"/>
      <c r="F28" s="85"/>
      <c r="G28" s="85"/>
      <c r="H28" s="88"/>
      <c r="I28" s="56"/>
      <c r="J28" s="92"/>
      <c r="K28" s="58"/>
      <c r="L28" s="58"/>
      <c r="M28" s="89"/>
      <c r="N28" s="89"/>
      <c r="O28" s="48"/>
      <c r="P28" s="48"/>
      <c r="Q28" s="48"/>
      <c r="R28" s="48"/>
    </row>
    <row r="29" spans="1:360" s="50" customFormat="1" ht="27" customHeight="1" x14ac:dyDescent="0.55000000000000004">
      <c r="A29" s="108" t="s">
        <v>18</v>
      </c>
      <c r="B29" s="106">
        <f t="shared" si="2"/>
        <v>22451.07</v>
      </c>
      <c r="C29" s="87">
        <f t="shared" ref="C29:N29" si="3">SUM(C15:C27)</f>
        <v>5720.26</v>
      </c>
      <c r="D29" s="87">
        <f t="shared" si="3"/>
        <v>789.42</v>
      </c>
      <c r="E29" s="87">
        <f t="shared" si="3"/>
        <v>1606.2900000000002</v>
      </c>
      <c r="F29" s="87">
        <f t="shared" si="3"/>
        <v>485.46000000000004</v>
      </c>
      <c r="G29" s="87">
        <f t="shared" si="3"/>
        <v>3164.51</v>
      </c>
      <c r="H29" s="87">
        <f t="shared" si="3"/>
        <v>2155.1499999999996</v>
      </c>
      <c r="I29" s="87">
        <f t="shared" si="3"/>
        <v>1872.33</v>
      </c>
      <c r="J29" s="87">
        <f t="shared" si="3"/>
        <v>1577.8600000000001</v>
      </c>
      <c r="K29" s="87">
        <f t="shared" si="3"/>
        <v>1452.36</v>
      </c>
      <c r="L29" s="87">
        <f t="shared" si="3"/>
        <v>698.22</v>
      </c>
      <c r="M29" s="87">
        <f t="shared" si="3"/>
        <v>771.93</v>
      </c>
      <c r="N29" s="87">
        <f t="shared" si="3"/>
        <v>2157.2800000000002</v>
      </c>
    </row>
    <row r="30" spans="1:360" s="50" customFormat="1" ht="27" customHeight="1" x14ac:dyDescent="0.55000000000000004">
      <c r="A30" s="106"/>
      <c r="B30" s="106"/>
      <c r="C30" s="83"/>
      <c r="D30" s="83"/>
      <c r="E30" s="83"/>
      <c r="F30" s="83"/>
      <c r="G30" s="83"/>
      <c r="H30" s="83"/>
      <c r="I30" s="83"/>
      <c r="J30" s="83"/>
      <c r="K30" s="83"/>
      <c r="L30" s="83"/>
      <c r="M30" s="83"/>
      <c r="N30" s="83"/>
    </row>
    <row r="31" spans="1:360" s="50" customFormat="1" ht="27" customHeight="1" x14ac:dyDescent="0.55000000000000004">
      <c r="A31" s="108" t="s">
        <v>19</v>
      </c>
      <c r="B31" s="106">
        <f>SUM(C31:N31)</f>
        <v>1469.2299999999982</v>
      </c>
      <c r="C31" s="87">
        <f t="shared" ref="C31:N31" si="4">C12-C29</f>
        <v>-2965.63</v>
      </c>
      <c r="D31" s="87">
        <f t="shared" si="4"/>
        <v>99.020000000000095</v>
      </c>
      <c r="E31" s="87">
        <f t="shared" si="4"/>
        <v>705.95999999999981</v>
      </c>
      <c r="F31" s="87">
        <f t="shared" si="4"/>
        <v>699.92999999999984</v>
      </c>
      <c r="G31" s="87">
        <f t="shared" si="4"/>
        <v>-2299.6400000000003</v>
      </c>
      <c r="H31" s="87">
        <f t="shared" si="4"/>
        <v>-304.81999999999971</v>
      </c>
      <c r="I31" s="87">
        <f t="shared" si="4"/>
        <v>691.19999999999982</v>
      </c>
      <c r="J31" s="87">
        <f t="shared" si="4"/>
        <v>-479.34000000000015</v>
      </c>
      <c r="K31" s="87">
        <f t="shared" si="4"/>
        <v>1322.3799999999999</v>
      </c>
      <c r="L31" s="87">
        <f t="shared" si="4"/>
        <v>543.78</v>
      </c>
      <c r="M31" s="87">
        <f t="shared" si="4"/>
        <v>725.17</v>
      </c>
      <c r="N31" s="87">
        <f t="shared" si="4"/>
        <v>2731.22</v>
      </c>
    </row>
    <row r="32" spans="1:360" s="55" customFormat="1" ht="16.5" customHeight="1" x14ac:dyDescent="0.55000000000000004">
      <c r="A32" s="110"/>
      <c r="B32" s="112"/>
      <c r="C32" s="85"/>
      <c r="D32" s="85"/>
      <c r="E32" s="85"/>
      <c r="F32" s="85"/>
      <c r="G32" s="87"/>
      <c r="H32" s="87"/>
      <c r="I32" s="87"/>
      <c r="J32" s="94"/>
      <c r="K32" s="58"/>
      <c r="L32" s="58"/>
      <c r="M32" s="92"/>
      <c r="N32" s="92"/>
      <c r="O32" s="49"/>
      <c r="P32" s="49"/>
      <c r="Q32" s="49"/>
      <c r="R32" s="49"/>
    </row>
    <row r="33" spans="1:18" s="55" customFormat="1" ht="27" customHeight="1" x14ac:dyDescent="0.55000000000000004">
      <c r="A33" s="111" t="s">
        <v>40</v>
      </c>
      <c r="B33" s="112">
        <f>B12-B29</f>
        <v>1469.2299999999959</v>
      </c>
      <c r="C33" s="85">
        <v>-2965.63</v>
      </c>
      <c r="D33" s="85">
        <v>99.02</v>
      </c>
      <c r="E33" s="85">
        <v>705.96</v>
      </c>
      <c r="F33" s="85">
        <v>699.93</v>
      </c>
      <c r="G33" s="85">
        <v>-2299.6400000000003</v>
      </c>
      <c r="H33" s="88">
        <v>-304.81999999999971</v>
      </c>
      <c r="I33" s="56">
        <v>691.2</v>
      </c>
      <c r="J33" s="95">
        <v>-479.34000000000015</v>
      </c>
      <c r="K33" s="53">
        <v>1322.3799999999999</v>
      </c>
      <c r="L33" s="51">
        <v>543.78</v>
      </c>
      <c r="M33" s="95">
        <v>725.17</v>
      </c>
      <c r="N33" s="81">
        <v>2731.22</v>
      </c>
      <c r="O33" s="49"/>
      <c r="P33" s="49"/>
      <c r="Q33" s="49"/>
      <c r="R33" s="49"/>
    </row>
    <row r="34" spans="1:18" s="71" customFormat="1" ht="27" customHeight="1" x14ac:dyDescent="0.55000000000000004">
      <c r="A34" s="120" t="s">
        <v>41</v>
      </c>
      <c r="B34" s="112">
        <f>B33-B31</f>
        <v>-2.2737367544323206E-12</v>
      </c>
      <c r="C34" s="93">
        <f>C33-C31</f>
        <v>0</v>
      </c>
      <c r="D34" s="93">
        <f>D33-D31</f>
        <v>0</v>
      </c>
      <c r="E34" s="93">
        <f t="shared" ref="E34:N34" si="5">E33-E31</f>
        <v>0</v>
      </c>
      <c r="F34" s="93">
        <f t="shared" si="5"/>
        <v>0</v>
      </c>
      <c r="G34" s="93">
        <f t="shared" si="5"/>
        <v>0</v>
      </c>
      <c r="H34" s="93">
        <f t="shared" si="5"/>
        <v>0</v>
      </c>
      <c r="I34" s="93">
        <f t="shared" si="5"/>
        <v>0</v>
      </c>
      <c r="J34" s="93">
        <f t="shared" si="5"/>
        <v>0</v>
      </c>
      <c r="K34" s="93">
        <f t="shared" si="5"/>
        <v>0</v>
      </c>
      <c r="L34" s="93">
        <f t="shared" si="5"/>
        <v>0</v>
      </c>
      <c r="M34" s="93">
        <f t="shared" si="5"/>
        <v>0</v>
      </c>
      <c r="N34" s="93">
        <f t="shared" si="5"/>
        <v>0</v>
      </c>
      <c r="O34" s="72"/>
      <c r="P34" s="72"/>
      <c r="Q34" s="72"/>
      <c r="R34" s="72"/>
    </row>
    <row r="35" spans="1:18" s="2" customFormat="1" ht="15.75" customHeight="1" x14ac:dyDescent="0.2">
      <c r="A35" s="121"/>
      <c r="B35" s="121"/>
      <c r="C35" s="37"/>
      <c r="E35" s="37"/>
      <c r="F35" s="37"/>
      <c r="H35" s="65"/>
      <c r="I35" s="16"/>
      <c r="J35" s="48"/>
      <c r="K35" s="64"/>
      <c r="L35" s="64"/>
      <c r="M35" s="48"/>
      <c r="N35" s="48"/>
      <c r="O35" s="48"/>
      <c r="P35" s="48"/>
      <c r="Q35" s="48"/>
      <c r="R35" s="48"/>
    </row>
    <row r="36" spans="1:18" s="2" customFormat="1" ht="15.75" customHeight="1" x14ac:dyDescent="0.55000000000000004">
      <c r="A36" s="122" t="s">
        <v>45</v>
      </c>
      <c r="B36" s="123">
        <f>B15</f>
        <v>0</v>
      </c>
      <c r="C36" s="129">
        <f>B36/$B$39</f>
        <v>0</v>
      </c>
      <c r="E36" s="66"/>
      <c r="F36" s="66"/>
      <c r="H36" s="65"/>
      <c r="I36" s="16"/>
      <c r="J36" s="48"/>
      <c r="K36" s="64"/>
      <c r="L36" s="64"/>
      <c r="M36" s="48"/>
      <c r="N36" s="48"/>
      <c r="O36" s="48"/>
      <c r="P36" s="48"/>
      <c r="Q36" s="48"/>
      <c r="R36" s="48"/>
    </row>
    <row r="37" spans="1:18" s="2" customFormat="1" ht="15.75" customHeight="1" x14ac:dyDescent="0.2">
      <c r="A37" s="124" t="s">
        <v>47</v>
      </c>
      <c r="B37" s="125">
        <f>B29-B38-B36</f>
        <v>20587.82</v>
      </c>
      <c r="C37" s="129">
        <f>B37/$B$39</f>
        <v>0.91700840984416332</v>
      </c>
      <c r="H37" s="65"/>
      <c r="I37" s="16"/>
      <c r="J37" s="48"/>
      <c r="K37" s="64"/>
      <c r="L37" s="64"/>
      <c r="M37" s="48"/>
      <c r="N37" s="48"/>
      <c r="O37" s="48"/>
      <c r="P37" s="48"/>
      <c r="Q37" s="48"/>
      <c r="R37" s="48"/>
    </row>
    <row r="38" spans="1:18" s="2" customFormat="1" ht="15.75" customHeight="1" x14ac:dyDescent="0.2">
      <c r="A38" s="126" t="s">
        <v>43</v>
      </c>
      <c r="B38" s="127">
        <f>B27+B25+B24+B23+B20+B18</f>
        <v>1863.25</v>
      </c>
      <c r="C38" s="129">
        <f>B38/$B$39</f>
        <v>8.2991590155836667E-2</v>
      </c>
      <c r="G38" s="67"/>
      <c r="H38" s="67"/>
      <c r="I38" s="16"/>
      <c r="J38" s="63"/>
      <c r="K38" s="64"/>
      <c r="L38" s="64"/>
      <c r="M38" s="48"/>
      <c r="N38" s="48"/>
      <c r="O38" s="48"/>
      <c r="P38" s="48"/>
      <c r="Q38" s="48"/>
      <c r="R38" s="48"/>
    </row>
    <row r="39" spans="1:18" s="2" customFormat="1" ht="28.5" customHeight="1" x14ac:dyDescent="0.7">
      <c r="A39" s="122" t="s">
        <v>44</v>
      </c>
      <c r="B39" s="128">
        <f>B37+B38</f>
        <v>22451.07</v>
      </c>
      <c r="C39" s="7"/>
      <c r="D39" s="7"/>
      <c r="G39" s="11"/>
      <c r="H39" s="11"/>
      <c r="I39" s="16"/>
      <c r="J39" s="4"/>
      <c r="K39" s="31"/>
      <c r="L39" s="31"/>
      <c r="M39" s="48"/>
      <c r="N39" s="4"/>
      <c r="O39" s="4"/>
      <c r="P39" s="4"/>
      <c r="Q39" s="4"/>
      <c r="R39" s="4"/>
    </row>
    <row r="40" spans="1:18" s="2" customFormat="1" ht="15.75" customHeight="1" x14ac:dyDescent="0.25">
      <c r="C40" s="7"/>
      <c r="D40" s="7"/>
      <c r="E40" s="23"/>
      <c r="F40" s="23"/>
      <c r="G40" s="11"/>
      <c r="H40" s="11"/>
      <c r="I40" s="16"/>
      <c r="J40" s="30"/>
      <c r="K40" s="31"/>
      <c r="L40" s="31"/>
      <c r="M40" s="48"/>
      <c r="N40" s="4"/>
      <c r="O40" s="4"/>
      <c r="P40" s="4"/>
      <c r="Q40" s="4"/>
      <c r="R40" s="4"/>
    </row>
    <row r="41" spans="1:18" s="2" customFormat="1" ht="8.25" customHeight="1" x14ac:dyDescent="0.25">
      <c r="C41" s="7"/>
      <c r="D41" s="7"/>
      <c r="E41" s="23"/>
      <c r="F41" s="23"/>
      <c r="G41" s="4"/>
      <c r="H41" s="4"/>
      <c r="I41" s="16"/>
      <c r="J41" s="4"/>
      <c r="K41" s="31"/>
      <c r="L41" s="31"/>
      <c r="M41" s="48"/>
      <c r="N41" s="4"/>
      <c r="O41" s="4"/>
      <c r="P41" s="4"/>
      <c r="Q41" s="4"/>
      <c r="R41" s="4"/>
    </row>
    <row r="42" spans="1:18" ht="30" customHeight="1" x14ac:dyDescent="0.35">
      <c r="A42" s="68"/>
      <c r="B42" s="10"/>
      <c r="C42" s="7"/>
      <c r="D42" s="7"/>
      <c r="E42" s="23"/>
      <c r="F42" s="23"/>
      <c r="G42" s="33"/>
      <c r="H42" s="30"/>
      <c r="I42" s="4"/>
      <c r="J42" s="30"/>
      <c r="K42" s="31"/>
      <c r="L42" s="31"/>
      <c r="M42" s="48"/>
      <c r="N42" s="4"/>
      <c r="O42" s="4"/>
      <c r="P42" s="4"/>
      <c r="Q42" s="4"/>
      <c r="R42" s="4"/>
    </row>
    <row r="43" spans="1:18" ht="15.75" customHeight="1" x14ac:dyDescent="0.25">
      <c r="A43" s="48"/>
      <c r="B43" s="1"/>
      <c r="C43" s="23"/>
      <c r="D43" s="23"/>
      <c r="E43" s="23"/>
      <c r="F43" s="23"/>
      <c r="G43" s="4"/>
      <c r="H43" s="30"/>
      <c r="I43" s="8"/>
      <c r="J43" s="29"/>
      <c r="K43" s="31"/>
      <c r="L43" s="31"/>
      <c r="M43" s="48"/>
      <c r="N43" s="4"/>
      <c r="O43" s="4"/>
      <c r="P43" s="4"/>
      <c r="Q43" s="4"/>
      <c r="R43" s="4"/>
    </row>
    <row r="44" spans="1:18" ht="15.75" customHeight="1" x14ac:dyDescent="0.25">
      <c r="C44" s="24"/>
      <c r="D44" s="7"/>
      <c r="E44" s="23"/>
      <c r="F44" s="23"/>
      <c r="G44" s="4"/>
      <c r="H44" s="30"/>
      <c r="I44" s="22"/>
      <c r="J44" s="4"/>
      <c r="K44" s="31"/>
      <c r="L44" s="31"/>
      <c r="M44" s="48"/>
      <c r="N44" s="4"/>
      <c r="O44" s="4"/>
      <c r="P44" s="4"/>
      <c r="Q44" s="4"/>
      <c r="R44" s="4"/>
    </row>
    <row r="45" spans="1:18" ht="15.75" customHeight="1" x14ac:dyDescent="0.25">
      <c r="A45" s="69"/>
      <c r="B45" s="39"/>
      <c r="C45" s="28"/>
      <c r="D45" s="34"/>
      <c r="E45" s="23"/>
      <c r="F45" s="23"/>
      <c r="G45" s="4"/>
      <c r="H45" s="35"/>
      <c r="I45" s="8"/>
      <c r="J45" s="4"/>
      <c r="K45" s="31"/>
      <c r="L45" s="31"/>
      <c r="M45" s="48"/>
      <c r="N45" s="4"/>
      <c r="O45" s="4"/>
      <c r="P45" s="4"/>
      <c r="Q45" s="4"/>
      <c r="R45" s="4"/>
    </row>
    <row r="46" spans="1:18" ht="15.75" customHeight="1" x14ac:dyDescent="0.25">
      <c r="A46" s="69"/>
      <c r="B46" s="39"/>
      <c r="C46" s="28"/>
      <c r="D46" s="34"/>
      <c r="E46" s="41"/>
      <c r="F46" s="41"/>
      <c r="G46" s="6"/>
      <c r="H46" s="36"/>
      <c r="I46" s="17"/>
      <c r="J46" s="4"/>
      <c r="K46" s="31"/>
      <c r="L46" s="31"/>
      <c r="M46" s="48"/>
      <c r="N46" s="4"/>
      <c r="O46" s="4"/>
      <c r="P46" s="4"/>
      <c r="Q46" s="4"/>
      <c r="R46" s="4"/>
    </row>
    <row r="47" spans="1:18" ht="15.75" customHeight="1" x14ac:dyDescent="0.25">
      <c r="A47" s="70"/>
      <c r="B47" s="24"/>
      <c r="C47" s="28"/>
      <c r="D47" s="34"/>
      <c r="E47" s="42"/>
      <c r="F47" s="42"/>
      <c r="G47" s="13"/>
      <c r="H47" s="13"/>
      <c r="I47" s="17"/>
      <c r="J47" s="29"/>
      <c r="K47" s="31"/>
      <c r="L47" s="31"/>
      <c r="M47" s="4"/>
      <c r="N47" s="4"/>
      <c r="O47" s="4"/>
      <c r="P47" s="4"/>
      <c r="Q47" s="4"/>
      <c r="R47" s="4"/>
    </row>
    <row r="48" spans="1:18" ht="15.75" customHeight="1" x14ac:dyDescent="0.25">
      <c r="A48" s="24"/>
      <c r="B48" s="24"/>
      <c r="C48" s="28"/>
      <c r="D48" s="34"/>
      <c r="E48" s="42"/>
      <c r="F48" s="42"/>
      <c r="G48" s="7"/>
      <c r="H48" s="38"/>
      <c r="I48" s="4"/>
      <c r="J48" s="4"/>
      <c r="K48" s="31"/>
      <c r="L48" s="31"/>
      <c r="M48" s="4"/>
      <c r="N48" s="4"/>
      <c r="O48" s="4"/>
      <c r="P48" s="4"/>
      <c r="Q48" s="4"/>
      <c r="R48" s="4"/>
    </row>
    <row r="49" spans="1:18" ht="15.75" customHeight="1" x14ac:dyDescent="0.25">
      <c r="A49" s="24"/>
      <c r="B49" s="24"/>
      <c r="C49" s="28"/>
      <c r="D49" s="34"/>
      <c r="E49" s="42"/>
      <c r="F49" s="42"/>
      <c r="G49" s="7"/>
      <c r="H49" s="13"/>
      <c r="I49" s="4"/>
      <c r="J49" s="4"/>
      <c r="K49" s="31"/>
      <c r="L49" s="31"/>
      <c r="M49" s="4"/>
      <c r="N49" s="4"/>
      <c r="O49" s="4"/>
      <c r="P49" s="4"/>
      <c r="Q49" s="4"/>
      <c r="R49" s="4"/>
    </row>
    <row r="50" spans="1:18" ht="15.75" customHeight="1" x14ac:dyDescent="0.25">
      <c r="A50" s="24"/>
      <c r="B50" s="24"/>
      <c r="C50" s="28"/>
      <c r="D50" s="34"/>
      <c r="E50" s="42"/>
      <c r="F50" s="42"/>
      <c r="G50" s="7"/>
      <c r="H50" s="13"/>
      <c r="I50" s="4"/>
      <c r="J50" s="4"/>
      <c r="K50" s="31"/>
      <c r="L50" s="31"/>
      <c r="M50" s="4"/>
      <c r="N50" s="4"/>
      <c r="O50" s="4"/>
      <c r="P50" s="4"/>
      <c r="Q50" s="4"/>
      <c r="R50" s="4"/>
    </row>
    <row r="51" spans="1:18" ht="15.75" customHeight="1" x14ac:dyDescent="0.25">
      <c r="A51" s="24"/>
      <c r="B51" s="24"/>
      <c r="C51" s="28"/>
      <c r="D51" s="34"/>
      <c r="E51" s="42"/>
      <c r="F51" s="42"/>
      <c r="G51" s="20"/>
      <c r="H51" s="38"/>
      <c r="I51" s="4"/>
      <c r="J51" s="4"/>
      <c r="K51" s="31"/>
      <c r="L51" s="31"/>
      <c r="M51" s="4"/>
      <c r="N51" s="4"/>
      <c r="O51" s="4"/>
      <c r="P51" s="4"/>
      <c r="Q51" s="4"/>
      <c r="R51" s="4"/>
    </row>
    <row r="52" spans="1:18" ht="15.75" customHeight="1" x14ac:dyDescent="0.25">
      <c r="A52" s="24"/>
      <c r="B52" s="24"/>
      <c r="C52" s="28"/>
      <c r="D52" s="34"/>
      <c r="E52" s="42"/>
      <c r="F52" s="42"/>
      <c r="G52" s="7"/>
      <c r="H52" s="13"/>
      <c r="I52" s="4"/>
      <c r="J52" s="4"/>
      <c r="K52" s="31"/>
      <c r="L52" s="31"/>
      <c r="M52" s="4"/>
      <c r="N52" s="4"/>
      <c r="O52" s="4"/>
      <c r="P52" s="4"/>
      <c r="Q52" s="4"/>
      <c r="R52" s="4"/>
    </row>
    <row r="53" spans="1:18" ht="15.75" customHeight="1" x14ac:dyDescent="0.25">
      <c r="A53" s="24"/>
      <c r="B53" s="24"/>
      <c r="C53" s="28"/>
      <c r="D53" s="34"/>
      <c r="E53" s="42"/>
      <c r="F53" s="42"/>
      <c r="G53" s="7"/>
      <c r="H53" s="13"/>
      <c r="I53" s="4"/>
      <c r="J53" s="4"/>
      <c r="K53" s="31"/>
      <c r="L53" s="31"/>
      <c r="M53" s="4"/>
      <c r="N53" s="4"/>
      <c r="O53" s="4"/>
      <c r="P53" s="4"/>
      <c r="Q53" s="4"/>
      <c r="R53" s="4"/>
    </row>
    <row r="54" spans="1:18" ht="15.75" customHeight="1" x14ac:dyDescent="0.25">
      <c r="A54" s="24"/>
      <c r="B54" s="24"/>
      <c r="C54" s="28"/>
      <c r="D54" s="34"/>
      <c r="E54" s="42"/>
      <c r="F54" s="42"/>
      <c r="G54" s="5"/>
      <c r="H54" s="5"/>
      <c r="I54" s="12"/>
      <c r="J54" s="4"/>
      <c r="K54" s="31"/>
      <c r="L54" s="31"/>
      <c r="M54" s="4"/>
      <c r="N54" s="4"/>
      <c r="O54" s="4"/>
      <c r="P54" s="4"/>
      <c r="Q54" s="4"/>
      <c r="R54" s="4"/>
    </row>
    <row r="55" spans="1:18" ht="15.75" customHeight="1" x14ac:dyDescent="0.25">
      <c r="A55" s="24"/>
      <c r="B55" s="24"/>
      <c r="C55" s="28"/>
      <c r="D55" s="34"/>
      <c r="E55" s="42"/>
      <c r="F55" s="42"/>
      <c r="G55" s="14"/>
      <c r="H55" s="14"/>
      <c r="I55" s="19"/>
      <c r="J55" s="4"/>
      <c r="K55" s="31"/>
      <c r="L55" s="31"/>
      <c r="M55" s="4"/>
      <c r="N55" s="4"/>
      <c r="O55" s="4"/>
      <c r="P55" s="4"/>
      <c r="Q55" s="4"/>
      <c r="R55" s="4"/>
    </row>
    <row r="56" spans="1:18" ht="15.75" customHeight="1" x14ac:dyDescent="0.25">
      <c r="A56" s="24"/>
      <c r="B56" s="24"/>
      <c r="C56" s="28"/>
      <c r="D56" s="34"/>
      <c r="E56" s="42"/>
      <c r="F56" s="42"/>
      <c r="G56" s="13"/>
      <c r="H56" s="7"/>
      <c r="I56" s="4"/>
      <c r="J56" s="4"/>
      <c r="K56" s="31"/>
      <c r="L56" s="31"/>
      <c r="M56" s="4"/>
      <c r="N56" s="4"/>
      <c r="O56" s="4"/>
      <c r="P56" s="4"/>
      <c r="Q56" s="4"/>
      <c r="R56" s="4"/>
    </row>
    <row r="57" spans="1:18" ht="15.75" customHeight="1" x14ac:dyDescent="0.25">
      <c r="C57" s="26"/>
      <c r="D57" s="7"/>
      <c r="E57" s="42"/>
      <c r="F57" s="42"/>
      <c r="G57" s="7"/>
      <c r="H57" s="7"/>
      <c r="I57" s="4"/>
      <c r="J57" s="4"/>
      <c r="K57" s="31"/>
      <c r="L57" s="31"/>
      <c r="M57" s="4"/>
      <c r="N57" s="4"/>
      <c r="O57" s="4"/>
      <c r="P57" s="4"/>
      <c r="Q57" s="4"/>
      <c r="R57" s="4"/>
    </row>
    <row r="58" spans="1:18" ht="15.75" customHeight="1" x14ac:dyDescent="0.25">
      <c r="A58" s="25"/>
      <c r="B58" s="25"/>
      <c r="C58" s="27"/>
      <c r="D58" s="7"/>
      <c r="E58" s="42"/>
      <c r="F58" s="42"/>
      <c r="G58" s="7"/>
      <c r="H58" s="7"/>
      <c r="I58" s="4"/>
      <c r="J58" s="4"/>
      <c r="K58" s="31"/>
      <c r="L58" s="31"/>
      <c r="M58" s="4"/>
      <c r="N58" s="4"/>
      <c r="O58" s="4"/>
      <c r="P58" s="4"/>
      <c r="Q58" s="4"/>
      <c r="R58" s="4"/>
    </row>
    <row r="59" spans="1:18" ht="15.75" customHeight="1" x14ac:dyDescent="0.25">
      <c r="A59" s="4"/>
      <c r="B59" s="4"/>
      <c r="C59" s="13"/>
      <c r="D59" s="7"/>
      <c r="E59" s="26"/>
      <c r="F59" s="26"/>
      <c r="G59" s="7"/>
      <c r="H59" s="7"/>
      <c r="I59" s="12"/>
      <c r="J59" s="4"/>
      <c r="K59" s="31"/>
      <c r="L59" s="31"/>
      <c r="M59" s="4"/>
      <c r="N59" s="4"/>
      <c r="O59" s="4"/>
      <c r="P59" s="4"/>
      <c r="Q59" s="4"/>
      <c r="R59" s="4"/>
    </row>
    <row r="60" spans="1:18" ht="15.75" customHeight="1" x14ac:dyDescent="0.25">
      <c r="C60" s="7"/>
      <c r="D60" s="7"/>
      <c r="E60" s="27"/>
      <c r="F60" s="27"/>
      <c r="G60" s="7"/>
      <c r="H60" s="7"/>
      <c r="I60" s="4"/>
      <c r="J60" s="4"/>
      <c r="K60" s="31"/>
      <c r="L60" s="31"/>
      <c r="M60" s="4"/>
      <c r="N60" s="4"/>
      <c r="O60" s="4"/>
      <c r="P60" s="4"/>
      <c r="Q60" s="4"/>
      <c r="R60" s="4"/>
    </row>
    <row r="61" spans="1:18" ht="15.75" customHeight="1" x14ac:dyDescent="0.25">
      <c r="A61" s="9"/>
      <c r="B61" s="9"/>
      <c r="C61" s="7"/>
      <c r="D61" s="7"/>
      <c r="E61" s="13"/>
      <c r="F61" s="13"/>
      <c r="G61" s="7"/>
      <c r="H61" s="7"/>
      <c r="I61" s="4"/>
      <c r="J61" s="4"/>
      <c r="K61" s="31"/>
      <c r="L61" s="31"/>
      <c r="M61" s="4"/>
      <c r="N61" s="4"/>
      <c r="O61" s="4"/>
      <c r="P61" s="4"/>
      <c r="Q61" s="4"/>
      <c r="R61" s="4"/>
    </row>
    <row r="62" spans="1:18" ht="15.75" customHeight="1" x14ac:dyDescent="0.25">
      <c r="C62" s="7"/>
      <c r="D62" s="7"/>
      <c r="E62" s="23"/>
      <c r="F62" s="23"/>
      <c r="G62" s="7"/>
      <c r="H62" s="7"/>
      <c r="I62" s="4"/>
      <c r="J62" s="4"/>
      <c r="K62" s="31"/>
      <c r="L62" s="31"/>
      <c r="M62" s="4"/>
      <c r="N62" s="4"/>
      <c r="O62" s="4"/>
      <c r="P62" s="4"/>
      <c r="Q62" s="4"/>
      <c r="R62" s="4"/>
    </row>
    <row r="63" spans="1:18" ht="15.75" customHeight="1" x14ac:dyDescent="0.25">
      <c r="A63" s="3"/>
      <c r="B63" s="3"/>
      <c r="C63" s="7"/>
      <c r="D63" s="7"/>
      <c r="E63" s="23"/>
      <c r="F63" s="23"/>
      <c r="G63" s="7"/>
      <c r="H63" s="7"/>
      <c r="I63" s="4"/>
      <c r="J63" s="4"/>
      <c r="K63" s="31"/>
      <c r="L63" s="31"/>
      <c r="M63" s="4"/>
      <c r="N63" s="4"/>
      <c r="O63" s="4"/>
      <c r="P63" s="4"/>
      <c r="Q63" s="4"/>
      <c r="R63" s="4"/>
    </row>
    <row r="64" spans="1:18" ht="15.75" customHeight="1" x14ac:dyDescent="0.25">
      <c r="A64" s="12"/>
      <c r="B64" s="12"/>
      <c r="C64" s="7"/>
      <c r="D64" s="7"/>
      <c r="E64" s="23"/>
      <c r="F64" s="23"/>
      <c r="G64" s="7"/>
      <c r="H64" s="13"/>
      <c r="I64" s="4"/>
      <c r="J64" s="4"/>
      <c r="K64" s="31"/>
      <c r="L64" s="31"/>
      <c r="M64" s="4"/>
      <c r="N64" s="4"/>
      <c r="O64" s="4"/>
      <c r="P64" s="4"/>
      <c r="Q64" s="4"/>
      <c r="R64" s="4"/>
    </row>
    <row r="65" spans="1:18" ht="15.75" customHeight="1" x14ac:dyDescent="0.25">
      <c r="A65" s="12"/>
      <c r="B65" s="12"/>
      <c r="C65" s="7"/>
      <c r="D65" s="7"/>
      <c r="E65" s="23"/>
      <c r="F65" s="23"/>
      <c r="G65" s="21"/>
      <c r="H65" s="21"/>
      <c r="I65" s="4"/>
      <c r="J65" s="4"/>
      <c r="K65" s="31"/>
      <c r="L65" s="31"/>
      <c r="M65" s="4"/>
      <c r="N65" s="4"/>
      <c r="O65" s="4"/>
      <c r="P65" s="4"/>
      <c r="Q65" s="4"/>
      <c r="R65" s="4"/>
    </row>
    <row r="66" spans="1:18" ht="15.75" customHeight="1" x14ac:dyDescent="0.25">
      <c r="A66" s="12"/>
      <c r="B66" s="12"/>
      <c r="C66" s="7"/>
      <c r="D66" s="7"/>
      <c r="E66" s="23"/>
      <c r="F66" s="23"/>
      <c r="G66" s="21"/>
      <c r="H66" s="21"/>
      <c r="I66" s="4"/>
      <c r="J66" s="4"/>
      <c r="K66" s="31"/>
      <c r="L66" s="31"/>
      <c r="M66" s="4"/>
      <c r="N66" s="4"/>
      <c r="O66" s="4"/>
      <c r="P66" s="4"/>
      <c r="Q66" s="4"/>
      <c r="R66" s="4"/>
    </row>
    <row r="67" spans="1:18" ht="15.75" customHeight="1" x14ac:dyDescent="0.25">
      <c r="A67" s="4"/>
      <c r="B67" s="4"/>
      <c r="C67" s="7"/>
      <c r="D67" s="7"/>
      <c r="E67" s="23"/>
      <c r="F67" s="23"/>
      <c r="G67" s="21"/>
      <c r="H67" s="21"/>
      <c r="I67" s="4"/>
      <c r="J67" s="4"/>
      <c r="K67" s="31"/>
      <c r="L67" s="31"/>
      <c r="M67" s="4"/>
      <c r="N67" s="4"/>
      <c r="O67" s="4"/>
      <c r="P67" s="4"/>
      <c r="Q67" s="4"/>
      <c r="R67" s="4"/>
    </row>
    <row r="68" spans="1:18" ht="15.75" customHeight="1" x14ac:dyDescent="0.25">
      <c r="A68" s="4"/>
      <c r="B68" s="4"/>
      <c r="C68" s="7"/>
      <c r="D68" s="7"/>
      <c r="E68" s="23"/>
      <c r="F68" s="23"/>
      <c r="G68" s="21"/>
      <c r="H68" s="21"/>
      <c r="I68" s="4"/>
      <c r="J68" s="4"/>
      <c r="K68" s="31"/>
      <c r="L68" s="31"/>
      <c r="M68" s="4"/>
      <c r="N68" s="4"/>
      <c r="O68" s="4"/>
      <c r="P68" s="4"/>
      <c r="Q68" s="4"/>
      <c r="R68" s="4"/>
    </row>
    <row r="69" spans="1:18" ht="15.75" customHeight="1" x14ac:dyDescent="0.25">
      <c r="A69" s="4"/>
      <c r="B69" s="4"/>
      <c r="C69" s="7"/>
      <c r="D69" s="7"/>
      <c r="E69" s="23"/>
      <c r="F69" s="23"/>
      <c r="G69" s="21"/>
      <c r="H69" s="21"/>
      <c r="I69" s="4"/>
      <c r="J69" s="4"/>
      <c r="K69" s="31"/>
      <c r="L69" s="31"/>
      <c r="M69" s="4"/>
      <c r="N69" s="4"/>
      <c r="O69" s="4"/>
      <c r="P69" s="4"/>
      <c r="Q69" s="4"/>
      <c r="R69" s="4"/>
    </row>
    <row r="70" spans="1:18" ht="15.75" customHeight="1" x14ac:dyDescent="0.25">
      <c r="A70" s="4"/>
      <c r="B70" s="4"/>
      <c r="C70" s="7"/>
      <c r="D70" s="7"/>
      <c r="E70" s="23"/>
      <c r="F70" s="23"/>
      <c r="G70" s="7"/>
      <c r="H70" s="7"/>
      <c r="J70" s="18"/>
      <c r="K70" s="31"/>
      <c r="L70" s="31"/>
      <c r="M70" s="4"/>
      <c r="N70" s="4"/>
      <c r="O70" s="4"/>
      <c r="P70" s="4"/>
      <c r="Q70" s="4"/>
      <c r="R70" s="4"/>
    </row>
    <row r="71" spans="1:18" ht="15.75" customHeight="1" x14ac:dyDescent="0.25">
      <c r="A71" s="4"/>
      <c r="B71" s="4"/>
      <c r="C71" s="7"/>
      <c r="D71" s="7"/>
      <c r="E71" s="23"/>
      <c r="F71" s="23"/>
      <c r="G71" s="7"/>
      <c r="H71" s="7"/>
      <c r="I71" s="4"/>
      <c r="J71" s="4"/>
      <c r="K71" s="31"/>
      <c r="L71" s="31"/>
      <c r="M71" s="4"/>
      <c r="N71" s="4"/>
      <c r="O71" s="4"/>
      <c r="P71" s="4"/>
      <c r="Q71" s="4"/>
      <c r="R71" s="4"/>
    </row>
    <row r="72" spans="1:18" ht="15.75" customHeight="1" x14ac:dyDescent="0.25">
      <c r="A72" s="4"/>
      <c r="B72" s="4"/>
      <c r="C72" s="7"/>
      <c r="D72" s="7"/>
      <c r="E72" s="23"/>
      <c r="F72" s="23"/>
      <c r="G72" s="7"/>
      <c r="H72" s="7"/>
      <c r="I72" s="4"/>
      <c r="J72" s="4"/>
      <c r="K72" s="31"/>
      <c r="L72" s="31"/>
      <c r="M72" s="4"/>
      <c r="N72" s="4"/>
      <c r="O72" s="4"/>
      <c r="P72" s="4"/>
      <c r="Q72" s="4"/>
      <c r="R72" s="4"/>
    </row>
    <row r="73" spans="1:18" ht="12.75" customHeight="1" x14ac:dyDescent="0.25">
      <c r="E73" s="23"/>
      <c r="F73" s="23"/>
    </row>
    <row r="74" spans="1:18" ht="12.75" customHeight="1" x14ac:dyDescent="0.25">
      <c r="E74" s="23"/>
      <c r="F74" s="23"/>
    </row>
  </sheetData>
  <pageMargins left="0.7" right="0.7" top="0.75" bottom="0.75" header="0.3" footer="0.3"/>
  <pageSetup scale="70" orientation="portrait" horizont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6"/>
  <sheetViews>
    <sheetView topLeftCell="A3" workbookViewId="0">
      <selection activeCell="B4" sqref="B4:B11"/>
    </sheetView>
  </sheetViews>
  <sheetFormatPr defaultColWidth="12" defaultRowHeight="12.75" customHeight="1" x14ac:dyDescent="0.2"/>
  <cols>
    <col min="1" max="1" width="35.7109375" customWidth="1"/>
    <col min="3" max="3" width="12" style="45"/>
  </cols>
  <sheetData>
    <row r="1" spans="1:5" ht="12.75" customHeight="1" x14ac:dyDescent="0.2">
      <c r="A1" s="48" t="s">
        <v>25</v>
      </c>
      <c r="B1" s="4"/>
      <c r="C1" s="43"/>
      <c r="D1" s="4"/>
      <c r="E1" s="4"/>
    </row>
    <row r="2" spans="1:5" ht="12.75" customHeight="1" x14ac:dyDescent="0.2">
      <c r="A2" s="48" t="s">
        <v>26</v>
      </c>
      <c r="B2" s="4"/>
      <c r="C2" s="43"/>
      <c r="D2" s="4"/>
      <c r="E2" s="4"/>
    </row>
    <row r="3" spans="1:5" ht="12.75" customHeight="1" x14ac:dyDescent="0.55000000000000004">
      <c r="A3" s="49"/>
      <c r="B3" s="4"/>
      <c r="C3" s="43"/>
      <c r="D3" s="4"/>
      <c r="E3" s="4"/>
    </row>
    <row r="4" spans="1:5" ht="12.75" customHeight="1" x14ac:dyDescent="0.2">
      <c r="A4" s="4" t="s">
        <v>11</v>
      </c>
      <c r="B4" s="101">
        <f>C4/$C$11</f>
        <v>0.8705219656227593</v>
      </c>
      <c r="C4" s="43">
        <f>Sheet1!B17</f>
        <v>19461.45</v>
      </c>
      <c r="D4" s="4"/>
      <c r="E4" s="4"/>
    </row>
    <row r="5" spans="1:5" ht="12.75" customHeight="1" x14ac:dyDescent="0.2">
      <c r="A5" s="4" t="s">
        <v>17</v>
      </c>
      <c r="B5" s="101">
        <f>C5/$C$11</f>
        <v>5.2446606223723576E-3</v>
      </c>
      <c r="C5" s="43">
        <f>Sheet1!B20</f>
        <v>117.25</v>
      </c>
      <c r="D5" s="4"/>
      <c r="E5" s="4"/>
    </row>
    <row r="6" spans="1:5" ht="12.75" customHeight="1" x14ac:dyDescent="0.2">
      <c r="A6" s="4" t="s">
        <v>14</v>
      </c>
      <c r="B6" s="101">
        <f>C6/$C$11</f>
        <v>4.6133779327046306E-2</v>
      </c>
      <c r="C6" s="43">
        <f>Sheet1!B21</f>
        <v>1031.3700000000001</v>
      </c>
      <c r="D6" s="4"/>
      <c r="E6" s="4"/>
    </row>
    <row r="7" spans="1:5" ht="12.75" customHeight="1" x14ac:dyDescent="0.2">
      <c r="A7" s="4" t="s">
        <v>21</v>
      </c>
      <c r="B7" s="101">
        <f>C7/$C$11</f>
        <v>0</v>
      </c>
      <c r="C7" s="43">
        <f>Sheet1!B22</f>
        <v>0</v>
      </c>
      <c r="D7" s="4"/>
      <c r="E7" s="4"/>
    </row>
    <row r="8" spans="1:5" ht="12.75" customHeight="1" x14ac:dyDescent="0.2">
      <c r="A8" s="4" t="s">
        <v>22</v>
      </c>
      <c r="B8" s="101">
        <f>C8/$C$11</f>
        <v>7.8099594427822064E-2</v>
      </c>
      <c r="C8" s="43">
        <f>Sheet1!B25</f>
        <v>1746</v>
      </c>
      <c r="D8" s="4"/>
      <c r="E8" s="4"/>
    </row>
    <row r="9" spans="1:5" ht="12.75" customHeight="1" x14ac:dyDescent="0.2">
      <c r="A9" s="4"/>
      <c r="B9" s="102"/>
      <c r="C9" s="43"/>
      <c r="D9" s="4"/>
      <c r="E9" s="4"/>
    </row>
    <row r="10" spans="1:5" ht="12.75" customHeight="1" x14ac:dyDescent="0.2">
      <c r="A10" s="4"/>
      <c r="B10" s="102"/>
      <c r="C10" s="43"/>
      <c r="D10" s="4"/>
      <c r="E10" s="4"/>
    </row>
    <row r="11" spans="1:5" ht="12.75" customHeight="1" x14ac:dyDescent="0.2">
      <c r="A11" s="4" t="s">
        <v>18</v>
      </c>
      <c r="B11" s="102">
        <f>SUM(B4:B8)</f>
        <v>1</v>
      </c>
      <c r="C11" s="43">
        <f>SUM(C4:C8)</f>
        <v>22356.07</v>
      </c>
      <c r="D11" s="4"/>
      <c r="E11" s="4"/>
    </row>
    <row r="12" spans="1:5" ht="12.75" customHeight="1" x14ac:dyDescent="0.2">
      <c r="A12" s="4"/>
      <c r="B12" s="4"/>
      <c r="C12" s="43"/>
      <c r="D12" s="4"/>
      <c r="E12" s="4"/>
    </row>
    <row r="13" spans="1:5" ht="12.75" customHeight="1" x14ac:dyDescent="0.2">
      <c r="A13" s="4"/>
      <c r="B13" s="4"/>
      <c r="C13" s="43"/>
      <c r="D13" s="4"/>
      <c r="E13" s="4"/>
    </row>
    <row r="14" spans="1:5" ht="12.75" customHeight="1" x14ac:dyDescent="0.2">
      <c r="A14" s="4"/>
      <c r="B14" s="4"/>
      <c r="C14" s="43"/>
      <c r="D14" s="4"/>
      <c r="E14" s="4"/>
    </row>
    <row r="15" spans="1:5" ht="12.75" customHeight="1" x14ac:dyDescent="0.2">
      <c r="A15" s="4"/>
      <c r="B15" s="4"/>
      <c r="C15" s="43"/>
      <c r="D15" s="4"/>
      <c r="E15" s="4"/>
    </row>
    <row r="16" spans="1:5" ht="12.75" customHeight="1" x14ac:dyDescent="0.2">
      <c r="A16" s="4"/>
      <c r="B16" s="4"/>
      <c r="C16" s="43"/>
      <c r="D16" s="4"/>
      <c r="E16" s="4"/>
    </row>
  </sheetData>
  <pageMargins left="0.7" right="0.7" top="0.75" bottom="0.75" header="0.3" footer="0.3"/>
  <pageSetup orientation="portrait" horizontalDpi="0" verticalDpi="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0"/>
  <sheetViews>
    <sheetView workbookViewId="0"/>
  </sheetViews>
  <sheetFormatPr defaultColWidth="12" defaultRowHeight="12.75" customHeight="1" x14ac:dyDescent="0.2"/>
  <sheetData>
    <row r="1" spans="1:6" ht="12.75" customHeight="1" x14ac:dyDescent="0.2">
      <c r="A1" s="4"/>
      <c r="B1" s="4"/>
      <c r="C1" s="4"/>
      <c r="D1" s="4"/>
      <c r="E1" s="4"/>
      <c r="F1" s="4"/>
    </row>
    <row r="2" spans="1:6" ht="12.75" customHeight="1" x14ac:dyDescent="0.2">
      <c r="A2" s="4"/>
      <c r="B2" s="4"/>
      <c r="C2" s="4"/>
      <c r="D2" s="4"/>
      <c r="E2" s="4"/>
      <c r="F2" s="4"/>
    </row>
    <row r="3" spans="1:6" ht="12.75" customHeight="1" x14ac:dyDescent="0.2">
      <c r="A3" s="4"/>
      <c r="B3" s="4"/>
      <c r="C3" s="4"/>
      <c r="D3" s="4"/>
      <c r="E3" s="4"/>
      <c r="F3" s="4"/>
    </row>
    <row r="4" spans="1:6" ht="12.75" customHeight="1" x14ac:dyDescent="0.2">
      <c r="A4" s="4"/>
      <c r="B4" s="4"/>
      <c r="C4" s="4"/>
      <c r="D4" s="4"/>
      <c r="E4" s="4"/>
      <c r="F4" s="4"/>
    </row>
    <row r="5" spans="1:6" ht="12.75" customHeight="1" x14ac:dyDescent="0.2">
      <c r="A5" s="4"/>
      <c r="B5" s="4"/>
      <c r="C5" s="4"/>
      <c r="D5" s="4"/>
      <c r="E5" s="4"/>
      <c r="F5" s="4"/>
    </row>
    <row r="6" spans="1:6" ht="12.75" customHeight="1" x14ac:dyDescent="0.2">
      <c r="A6" s="4"/>
      <c r="B6" s="4"/>
      <c r="C6" s="4"/>
      <c r="D6" s="4"/>
      <c r="E6" s="4"/>
      <c r="F6" s="4"/>
    </row>
    <row r="7" spans="1:6" ht="12.75" customHeight="1" x14ac:dyDescent="0.2">
      <c r="A7" s="4"/>
      <c r="B7" s="4"/>
      <c r="C7" s="4"/>
      <c r="D7" s="4"/>
      <c r="E7" s="4"/>
      <c r="F7" s="4"/>
    </row>
    <row r="8" spans="1:6" ht="12.75" customHeight="1" x14ac:dyDescent="0.2">
      <c r="A8" s="4"/>
      <c r="B8" s="4"/>
      <c r="C8" s="4"/>
      <c r="D8" s="4"/>
      <c r="E8" s="4"/>
      <c r="F8" s="4"/>
    </row>
    <row r="9" spans="1:6" ht="12.75" customHeight="1" x14ac:dyDescent="0.2">
      <c r="A9" s="4"/>
      <c r="B9" s="4"/>
      <c r="C9" s="4"/>
      <c r="D9" s="4"/>
      <c r="E9" s="4"/>
      <c r="F9" s="4"/>
    </row>
    <row r="10" spans="1:6" ht="12.75" customHeight="1" x14ac:dyDescent="0.2">
      <c r="A10" s="4"/>
      <c r="B10" s="4"/>
      <c r="C10" s="4"/>
      <c r="D10" s="4"/>
      <c r="E10" s="4"/>
      <c r="F10" s="4"/>
    </row>
    <row r="11" spans="1:6" ht="12.75" customHeight="1" x14ac:dyDescent="0.2">
      <c r="A11" s="4"/>
      <c r="B11" s="4"/>
      <c r="C11" s="4"/>
      <c r="D11" s="4"/>
      <c r="E11" s="4"/>
      <c r="F11" s="4"/>
    </row>
    <row r="12" spans="1:6" ht="12.75" customHeight="1" x14ac:dyDescent="0.2">
      <c r="A12" s="4"/>
      <c r="B12" s="4"/>
      <c r="C12" s="4"/>
      <c r="D12" s="4"/>
      <c r="E12" s="4"/>
      <c r="F12" s="4"/>
    </row>
    <row r="13" spans="1:6" ht="12.75" customHeight="1" x14ac:dyDescent="0.2">
      <c r="A13" s="4"/>
      <c r="B13" s="4"/>
      <c r="C13" s="4"/>
      <c r="D13" s="4"/>
      <c r="E13" s="4"/>
      <c r="F13" s="4"/>
    </row>
    <row r="14" spans="1:6" ht="12.75" customHeight="1" x14ac:dyDescent="0.2">
      <c r="A14" s="4"/>
      <c r="B14" s="4"/>
      <c r="C14" s="4"/>
      <c r="D14" s="4"/>
      <c r="E14" s="4"/>
      <c r="F14" s="4"/>
    </row>
    <row r="15" spans="1:6" ht="12.75" customHeight="1" x14ac:dyDescent="0.2">
      <c r="A15" s="4"/>
      <c r="B15" s="4"/>
      <c r="C15" s="4"/>
      <c r="D15" s="4"/>
      <c r="E15" s="4"/>
      <c r="F15" s="4"/>
    </row>
    <row r="16" spans="1:6" ht="12.75" customHeight="1" x14ac:dyDescent="0.2">
      <c r="A16" s="4"/>
      <c r="B16" s="4"/>
      <c r="C16" s="4"/>
      <c r="D16" s="4"/>
      <c r="E16" s="4"/>
      <c r="F16" s="4"/>
    </row>
    <row r="17" spans="1:6" ht="12.75" customHeight="1" x14ac:dyDescent="0.2">
      <c r="A17" s="4"/>
      <c r="B17" s="4"/>
      <c r="C17" s="4"/>
      <c r="D17" s="4"/>
      <c r="E17" s="4"/>
      <c r="F17" s="4"/>
    </row>
    <row r="18" spans="1:6" ht="12.75" customHeight="1" x14ac:dyDescent="0.2">
      <c r="A18" s="4"/>
      <c r="B18" s="4"/>
      <c r="C18" s="4"/>
      <c r="D18" s="4"/>
      <c r="E18" s="4"/>
      <c r="F18" s="4"/>
    </row>
    <row r="19" spans="1:6" ht="12.75" customHeight="1" x14ac:dyDescent="0.2">
      <c r="A19" s="4"/>
      <c r="B19" s="4"/>
      <c r="C19" s="4"/>
      <c r="D19" s="4"/>
      <c r="E19" s="4"/>
      <c r="F19" s="4"/>
    </row>
    <row r="20" spans="1:6" ht="12.75" customHeight="1" x14ac:dyDescent="0.2">
      <c r="A20" s="4"/>
      <c r="B20" s="4"/>
      <c r="C20" s="4"/>
      <c r="D20" s="4"/>
      <c r="E20" s="4"/>
      <c r="F20" s="4"/>
    </row>
  </sheetData>
  <pageMargins left="0.7" right="0.7" top="0.75" bottom="0.75" header="0.3" footer="0.3"/>
  <pageSetup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5</vt:i4>
      </vt:variant>
    </vt:vector>
  </HeadingPairs>
  <TitlesOfParts>
    <vt:vector size="8" baseType="lpstr">
      <vt:lpstr>Sheet1</vt:lpstr>
      <vt:lpstr>Sheet2</vt:lpstr>
      <vt:lpstr>Sheet3</vt:lpstr>
      <vt:lpstr>Balance_Sheet</vt:lpstr>
      <vt:lpstr>Income_Statement</vt:lpstr>
      <vt:lpstr>Ins_Prem</vt:lpstr>
      <vt:lpstr>Sheet1!Print_Area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Owner</dc:creator>
  <cp:lastModifiedBy>Admin</cp:lastModifiedBy>
  <cp:lastPrinted>2021-12-31T23:41:03Z</cp:lastPrinted>
  <dcterms:created xsi:type="dcterms:W3CDTF">2014-07-03T18:48:38Z</dcterms:created>
  <dcterms:modified xsi:type="dcterms:W3CDTF">2021-12-31T23:41:40Z</dcterms:modified>
</cp:coreProperties>
</file>